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SG Einheit Staßfurt\Ausschreibungen\BEM_LJEM\BJEM Jugend\2025\"/>
    </mc:Choice>
  </mc:AlternateContent>
  <xr:revisionPtr revIDLastSave="0" documentId="8_{E7741B25-86AC-4D1B-9BA3-8B2AA436786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inweise" sheetId="4" r:id="rId1"/>
    <sheet name="Meldung" sheetId="5" r:id="rId2"/>
  </sheets>
  <definedNames>
    <definedName name="_xlnm.Print_Area" localSheetId="1">Meldung!$A$1:$L$60</definedName>
    <definedName name="_xlnm.Print_Titles" localSheetId="1">Meldung!$1:$10</definedName>
    <definedName name="Kategorie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5" l="1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F60" i="5"/>
  <c r="H60" i="5" s="1"/>
  <c r="J60" i="5" s="1"/>
  <c r="J59" i="5"/>
  <c r="F59" i="5"/>
  <c r="J58" i="5"/>
  <c r="F58" i="5"/>
  <c r="J57" i="5"/>
  <c r="F57" i="5"/>
  <c r="A57" i="5"/>
  <c r="A58" i="5" s="1"/>
  <c r="A59" i="5" s="1"/>
  <c r="A60" i="5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12" i="5"/>
  <c r="J56" i="5"/>
  <c r="F56" i="5"/>
  <c r="J55" i="5"/>
  <c r="F55" i="5"/>
  <c r="J54" i="5"/>
  <c r="F54" i="5"/>
  <c r="J53" i="5"/>
  <c r="F53" i="5"/>
  <c r="J52" i="5"/>
  <c r="F52" i="5"/>
  <c r="J51" i="5"/>
  <c r="F51" i="5"/>
  <c r="J50" i="5"/>
  <c r="F50" i="5"/>
  <c r="J49" i="5"/>
  <c r="F49" i="5"/>
  <c r="J48" i="5"/>
  <c r="F48" i="5"/>
  <c r="J47" i="5"/>
  <c r="F47" i="5"/>
  <c r="J46" i="5"/>
  <c r="F46" i="5"/>
  <c r="J45" i="5"/>
  <c r="F45" i="5"/>
  <c r="J44" i="5"/>
  <c r="F44" i="5"/>
  <c r="J43" i="5"/>
  <c r="F43" i="5"/>
  <c r="J42" i="5"/>
  <c r="F42" i="5"/>
  <c r="J41" i="5"/>
  <c r="F41" i="5"/>
  <c r="J40" i="5"/>
  <c r="F40" i="5"/>
  <c r="J39" i="5"/>
  <c r="F39" i="5"/>
  <c r="J38" i="5"/>
  <c r="F38" i="5"/>
  <c r="J37" i="5"/>
  <c r="F37" i="5"/>
  <c r="J36" i="5"/>
  <c r="F36" i="5"/>
  <c r="J35" i="5"/>
  <c r="F35" i="5"/>
  <c r="J34" i="5"/>
  <c r="F34" i="5"/>
  <c r="J33" i="5"/>
  <c r="F33" i="5"/>
  <c r="J32" i="5"/>
  <c r="F32" i="5"/>
  <c r="J31" i="5"/>
  <c r="F31" i="5"/>
  <c r="J30" i="5"/>
  <c r="F30" i="5"/>
  <c r="J29" i="5"/>
  <c r="F29" i="5"/>
  <c r="J28" i="5"/>
  <c r="F28" i="5"/>
  <c r="J27" i="5"/>
  <c r="F27" i="5"/>
  <c r="J26" i="5"/>
  <c r="F26" i="5"/>
  <c r="J25" i="5"/>
  <c r="F25" i="5"/>
  <c r="J24" i="5"/>
  <c r="F24" i="5"/>
  <c r="J23" i="5"/>
  <c r="F23" i="5"/>
  <c r="J22" i="5"/>
  <c r="F22" i="5"/>
  <c r="J21" i="5"/>
  <c r="F21" i="5"/>
  <c r="J20" i="5"/>
  <c r="F20" i="5"/>
  <c r="J19" i="5"/>
  <c r="F19" i="5"/>
  <c r="J18" i="5"/>
  <c r="F18" i="5"/>
  <c r="J17" i="5"/>
  <c r="F17" i="5"/>
  <c r="F16" i="5"/>
  <c r="H16" i="5" s="1"/>
  <c r="J16" i="5" s="1"/>
  <c r="J15" i="5"/>
  <c r="F15" i="5"/>
  <c r="H15" i="5" s="1"/>
  <c r="J14" i="5"/>
  <c r="F14" i="5"/>
  <c r="H14" i="5" s="1"/>
  <c r="F13" i="5"/>
  <c r="H13" i="5" s="1"/>
  <c r="J13" i="5" s="1"/>
  <c r="F12" i="5"/>
  <c r="H12" i="5" s="1"/>
  <c r="J12" i="5" s="1"/>
  <c r="F11" i="5"/>
  <c r="H11" i="5" s="1"/>
  <c r="J11" i="5" s="1"/>
  <c r="C6" i="5" l="1"/>
  <c r="Q9" i="5"/>
  <c r="C8" i="5"/>
  <c r="Q7" i="5"/>
  <c r="Q6" i="5" s="1"/>
  <c r="Q5" i="5" l="1"/>
  <c r="Q4" i="5" l="1"/>
  <c r="Q3" i="5" l="1"/>
</calcChain>
</file>

<file path=xl/sharedStrings.xml><?xml version="1.0" encoding="utf-8"?>
<sst xmlns="http://schemas.openxmlformats.org/spreadsheetml/2006/main" count="125" uniqueCount="106">
  <si>
    <t>Verein</t>
  </si>
  <si>
    <t>Altersklasse</t>
  </si>
  <si>
    <t>Vorname</t>
  </si>
  <si>
    <t>Name</t>
  </si>
  <si>
    <t>Funktion</t>
  </si>
  <si>
    <t>Verpflegung</t>
  </si>
  <si>
    <t>Geburtsjahr</t>
  </si>
  <si>
    <t>Tage</t>
  </si>
  <si>
    <t>Tage Spieler</t>
  </si>
  <si>
    <t>Verwendungszweck</t>
  </si>
  <si>
    <t>Überweisungsbetrag</t>
  </si>
  <si>
    <t>Bemerkung</t>
  </si>
  <si>
    <t xml:space="preserve">Kontaktdaten Betreuer </t>
  </si>
  <si>
    <t>Meldung Schachbezirk Magdeburg</t>
  </si>
  <si>
    <t>Schachbezirk Magdeburg</t>
  </si>
  <si>
    <t>Burger SK Schwarz-Weiß</t>
  </si>
  <si>
    <t>SV Gardelegen</t>
  </si>
  <si>
    <t>VfL Kalbe/Milde</t>
  </si>
  <si>
    <t>Eintracht Osterwieck</t>
  </si>
  <si>
    <t>SV Einheit Halberstadt</t>
  </si>
  <si>
    <t>Verein Schachtradition Ströbeck</t>
  </si>
  <si>
    <t>Flechtinger SV</t>
  </si>
  <si>
    <t>SV 90 Havelberg</t>
  </si>
  <si>
    <t>SV Aufbau Bernburg</t>
  </si>
  <si>
    <t>SC Norbertus Magdeburg</t>
  </si>
  <si>
    <t>SV Oebisfelde 1895</t>
  </si>
  <si>
    <t>SV Rochade Magdeburg 96</t>
  </si>
  <si>
    <t>Post SV Magdeburg 1926</t>
  </si>
  <si>
    <t>VfB Ottersleben</t>
  </si>
  <si>
    <t>SG Aufbau Elbe Magdeburg</t>
  </si>
  <si>
    <t>USC Magdeburg</t>
  </si>
  <si>
    <t>SK Oschersleben 1948</t>
  </si>
  <si>
    <t>Ballenstedter SV</t>
  </si>
  <si>
    <t>TSG GutsMuths 1860 Quedlinburg</t>
  </si>
  <si>
    <t>SG Harzgerode</t>
  </si>
  <si>
    <t>SG Klötze Süd</t>
  </si>
  <si>
    <t>SSV Blau-Weiß Barby</t>
  </si>
  <si>
    <t>TSG Calbe/Saale</t>
  </si>
  <si>
    <t>Union 1861 Schönebeck</t>
  </si>
  <si>
    <t>SG Einheit Staßfurt</t>
  </si>
  <si>
    <t>SV Eintracht Tangerhütte</t>
  </si>
  <si>
    <t>SV Energie Stendal</t>
  </si>
  <si>
    <t>SF Turm 2000 Wahrburg</t>
  </si>
  <si>
    <t>Harzkalk Rübeland</t>
  </si>
  <si>
    <t>Stahl Blankenburg</t>
  </si>
  <si>
    <t>SV Eintracht Derenburg</t>
  </si>
  <si>
    <t>Wernigeröder SV Rot-Weiß</t>
  </si>
  <si>
    <t>GW Dahlenwarsleben</t>
  </si>
  <si>
    <t>SV Kali Wolmirstedt</t>
  </si>
  <si>
    <t>SV Irxleben von 1919</t>
  </si>
  <si>
    <t>SV Lok Aschersleben</t>
  </si>
  <si>
    <t>Stendaler Schachklub</t>
  </si>
  <si>
    <t>Haldensleber SC</t>
  </si>
  <si>
    <t>Schachzwerge Magdeburg</t>
  </si>
  <si>
    <t>SV Freibauer Barleben</t>
  </si>
  <si>
    <t>Powered by ChessLeagueManager</t>
  </si>
  <si>
    <t>lfd. Nr.</t>
  </si>
  <si>
    <t>Altersklassen</t>
  </si>
  <si>
    <t>U8</t>
  </si>
  <si>
    <t>U10</t>
  </si>
  <si>
    <t>U12</t>
  </si>
  <si>
    <t>U14</t>
  </si>
  <si>
    <t>U16</t>
  </si>
  <si>
    <t>U18</t>
  </si>
  <si>
    <t>nicht berechtigt</t>
  </si>
  <si>
    <t>Bankverbindung / IBAN</t>
  </si>
  <si>
    <t>Bitte Verein auswählen!</t>
  </si>
  <si>
    <t>DE78 8005 5500 3021 1017 62</t>
  </si>
  <si>
    <t>BJEM 2025 in Staßfurt 03. - 05.01.2025</t>
  </si>
  <si>
    <t>Ausfüllhinweise</t>
  </si>
  <si>
    <t>1. Schritt</t>
  </si>
  <si>
    <t>Verein auswählen!</t>
  </si>
  <si>
    <t>den Verein auswählen.</t>
  </si>
  <si>
    <t>In die Zelle gehen und dann</t>
  </si>
  <si>
    <t>durch Eingabe des Vereins</t>
  </si>
  <si>
    <t xml:space="preserve">anhand des kleinen Pfleils an der Seite oder </t>
  </si>
  <si>
    <t>&lt;- Unbedingt bei der Überweisung angeben!!!!!</t>
  </si>
  <si>
    <t>Nach Möglichkeit pro Verein eine Exceltabelle und eine Gesamtüberweisung.</t>
  </si>
  <si>
    <t>2. Schritt</t>
  </si>
  <si>
    <t>Tabelle füllen</t>
  </si>
  <si>
    <t>Tage Betreuer/
Sonstige</t>
  </si>
  <si>
    <t>Startgeld/ Verpflegung</t>
  </si>
  <si>
    <t>errechnet sich automatisch auf Basis der vorherigen Eingaben</t>
  </si>
  <si>
    <t>hier können spezielle Informationen erfasst werden;
z. B.
- höhere AK
- vegetarisches Essen
- …</t>
  </si>
  <si>
    <t>E-Mail und
Telefon eines Betreuers vor Ort</t>
  </si>
  <si>
    <t>Mustermann</t>
  </si>
  <si>
    <t>Max</t>
  </si>
  <si>
    <t>3. Schritt</t>
  </si>
  <si>
    <t>Überweisung</t>
  </si>
  <si>
    <t>Betrag und Verwendungszweck ergeben sich automatisch.</t>
  </si>
  <si>
    <t>Den Verwendungszweck zwingend bei der Überweisung angeben.</t>
  </si>
  <si>
    <t>Tage 
Spieler</t>
  </si>
  <si>
    <t>Bitte erfassen!</t>
  </si>
  <si>
    <t>Bitte auswählen!</t>
  </si>
  <si>
    <t>Vorerfasst!</t>
  </si>
  <si>
    <t>Wird automatisch ausgegeben!</t>
  </si>
  <si>
    <t>Bei der Auswahl der Funktion "Spieler/-in" wird anhand des Geburtsjahres die ent-sprechende Altersklasse automatisch ausgegeben.</t>
  </si>
  <si>
    <t>über den kleinen Pfeil an der Seite 
Spieler/-in
Betreuer/-in oder
Sonstige
auswählen
Sonstige sind alle Begleiter, die an der Essens-versorgung mit teilnehmen möchten.</t>
  </si>
  <si>
    <t>Bei Auswahl der Funktion "Spieler/-in" das Geburtsjahr des Teilnehmers erfassen.</t>
  </si>
  <si>
    <t>Sollte Ver-pflegung nein  erfasst sein, werden 0 Tage ausgegeben.
Bei Verpflegung ja, wird die jeweilige Anzahl der Spieltage der Altersklasse ausgegeben.</t>
  </si>
  <si>
    <t>Wird automatisch berechnet!</t>
  </si>
  <si>
    <t>Bei Bedarf ausfüllen!</t>
  </si>
  <si>
    <t>Bitte alle Personen fortlaufend in der Tabelle erfassen! (keine freien Zeilen lassen)</t>
  </si>
  <si>
    <t>über den kleinen Pfeil an der Seite 
ja oder
nein
auswählen</t>
  </si>
  <si>
    <t xml:space="preserve">über den kleinen Pfeil an der Seite die Tage für die Verpflegung der Betreuer und Sonstigen Begleiter 
auswählen
zwischen 
0 und 3 Tage
</t>
  </si>
  <si>
    <t>Felder die für die jeweilige Person nicht zutreffen, werden geschwärzt.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</si>
</sst>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€ &quot;;&quot;-&quot;#,##0.00&quot; € &quot;;&quot; -&quot;#&quot; € &quot;;&quot; &quot;@&quot; &quot;"/>
    <numFmt numFmtId="165" formatCode="#,##0.00\ &quot;€&quot;"/>
  </numFmts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u/>
      <sz val="11"/>
      <color rgb="FF0563C1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Arial"/>
      <family val="2"/>
    </font>
    <font>
      <b/>
      <sz val="11"/>
      <color theme="4" tint="-0.49998474074526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3" fillId="6" borderId="0" applyNumberFormat="0" applyBorder="0" applyProtection="0"/>
    <xf numFmtId="164" fontId="1" fillId="0" borderId="0" applyFon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3">
    <xf numFmtId="0" fontId="0" fillId="0" borderId="0" xfId="0"/>
    <xf numFmtId="0" fontId="15" fillId="0" borderId="0" xfId="0" applyFont="1"/>
    <xf numFmtId="0" fontId="16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vertical="top"/>
    </xf>
    <xf numFmtId="165" fontId="16" fillId="0" borderId="2" xfId="0" applyNumberFormat="1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64" fontId="15" fillId="0" borderId="0" xfId="8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165" fontId="15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10" borderId="5" xfId="0" applyFont="1" applyFill="1" applyBorder="1" applyAlignment="1" applyProtection="1">
      <alignment vertical="center"/>
      <protection hidden="1"/>
    </xf>
    <xf numFmtId="0" fontId="15" fillId="10" borderId="6" xfId="0" applyFont="1" applyFill="1" applyBorder="1" applyAlignment="1" applyProtection="1">
      <alignment vertical="center"/>
      <protection hidden="1"/>
    </xf>
    <xf numFmtId="164" fontId="16" fillId="10" borderId="6" xfId="8" applyFont="1" applyFill="1" applyBorder="1" applyAlignment="1" applyProtection="1">
      <alignment horizontal="right" vertical="center" indent="2"/>
      <protection hidden="1"/>
    </xf>
    <xf numFmtId="164" fontId="15" fillId="10" borderId="6" xfId="8" applyFont="1" applyFill="1" applyBorder="1" applyAlignment="1" applyProtection="1">
      <alignment horizontal="center" vertical="center"/>
      <protection hidden="1"/>
    </xf>
    <xf numFmtId="0" fontId="15" fillId="10" borderId="6" xfId="0" applyFont="1" applyFill="1" applyBorder="1" applyAlignment="1" applyProtection="1">
      <alignment horizontal="center" vertical="center"/>
      <protection hidden="1"/>
    </xf>
    <xf numFmtId="0" fontId="15" fillId="10" borderId="7" xfId="0" applyFont="1" applyFill="1" applyBorder="1" applyAlignment="1" applyProtection="1">
      <alignment horizontal="center" vertical="center"/>
      <protection hidden="1"/>
    </xf>
    <xf numFmtId="0" fontId="16" fillId="10" borderId="8" xfId="0" applyFont="1" applyFill="1" applyBorder="1" applyAlignment="1" applyProtection="1">
      <alignment vertical="center"/>
      <protection hidden="1"/>
    </xf>
    <xf numFmtId="0" fontId="15" fillId="10" borderId="0" xfId="0" applyFont="1" applyFill="1" applyAlignment="1" applyProtection="1">
      <alignment vertical="center"/>
      <protection hidden="1"/>
    </xf>
    <xf numFmtId="164" fontId="16" fillId="10" borderId="0" xfId="8" applyFont="1" applyFill="1" applyBorder="1" applyAlignment="1" applyProtection="1">
      <alignment vertical="center"/>
      <protection hidden="1"/>
    </xf>
    <xf numFmtId="164" fontId="15" fillId="10" borderId="0" xfId="8" applyFont="1" applyFill="1" applyBorder="1" applyAlignment="1" applyProtection="1">
      <alignment horizontal="center"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  <xf numFmtId="0" fontId="15" fillId="10" borderId="9" xfId="0" applyFont="1" applyFill="1" applyBorder="1" applyAlignment="1" applyProtection="1">
      <alignment horizontal="center" vertical="center"/>
      <protection hidden="1"/>
    </xf>
    <xf numFmtId="0" fontId="16" fillId="10" borderId="10" xfId="0" applyFont="1" applyFill="1" applyBorder="1" applyAlignment="1" applyProtection="1">
      <alignment vertical="center"/>
      <protection hidden="1"/>
    </xf>
    <xf numFmtId="0" fontId="16" fillId="10" borderId="11" xfId="0" applyFont="1" applyFill="1" applyBorder="1" applyAlignment="1" applyProtection="1">
      <alignment vertical="center"/>
      <protection hidden="1"/>
    </xf>
    <xf numFmtId="164" fontId="16" fillId="10" borderId="11" xfId="8" applyFont="1" applyFill="1" applyBorder="1" applyAlignment="1" applyProtection="1">
      <alignment vertical="center"/>
      <protection hidden="1"/>
    </xf>
    <xf numFmtId="164" fontId="15" fillId="10" borderId="11" xfId="8" applyFont="1" applyFill="1" applyBorder="1" applyAlignment="1" applyProtection="1">
      <alignment horizontal="center" vertical="center"/>
      <protection hidden="1"/>
    </xf>
    <xf numFmtId="0" fontId="15" fillId="10" borderId="11" xfId="0" applyFont="1" applyFill="1" applyBorder="1" applyAlignment="1" applyProtection="1">
      <alignment horizontal="center" vertical="center"/>
      <protection hidden="1"/>
    </xf>
    <xf numFmtId="0" fontId="18" fillId="10" borderId="11" xfId="0" quotePrefix="1" applyFont="1" applyFill="1" applyBorder="1" applyAlignment="1" applyProtection="1">
      <alignment horizontal="left" vertical="center"/>
      <protection hidden="1"/>
    </xf>
    <xf numFmtId="0" fontId="15" fillId="10" borderId="12" xfId="0" applyFont="1" applyFill="1" applyBorder="1" applyAlignment="1" applyProtection="1">
      <alignment horizontal="center" vertical="center"/>
      <protection hidden="1"/>
    </xf>
    <xf numFmtId="0" fontId="15" fillId="9" borderId="0" xfId="0" applyFont="1" applyFill="1" applyAlignment="1" applyProtection="1">
      <alignment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165" fontId="16" fillId="0" borderId="2" xfId="0" applyNumberFormat="1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165" fontId="15" fillId="0" borderId="2" xfId="0" applyNumberFormat="1" applyFont="1" applyBorder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 indent="1"/>
      <protection hidden="1"/>
    </xf>
    <xf numFmtId="165" fontId="15" fillId="0" borderId="0" xfId="0" applyNumberFormat="1" applyFont="1" applyProtection="1">
      <protection hidden="1"/>
    </xf>
    <xf numFmtId="0" fontId="15" fillId="11" borderId="2" xfId="0" applyFont="1" applyFill="1" applyBorder="1" applyAlignment="1" applyProtection="1">
      <alignment horizontal="left" vertical="center" indent="1"/>
      <protection locked="0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1" borderId="2" xfId="0" applyFont="1" applyFill="1" applyBorder="1" applyAlignment="1" applyProtection="1">
      <alignment vertical="center"/>
      <protection locked="0"/>
    </xf>
    <xf numFmtId="0" fontId="15" fillId="11" borderId="2" xfId="0" applyFont="1" applyFill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20" fillId="11" borderId="2" xfId="0" applyFont="1" applyFill="1" applyBorder="1" applyAlignment="1">
      <alignment vertical="top" wrapText="1"/>
    </xf>
    <xf numFmtId="0" fontId="15" fillId="9" borderId="3" xfId="0" applyFont="1" applyFill="1" applyBorder="1" applyAlignment="1" applyProtection="1">
      <alignment horizontal="left" vertical="center"/>
      <protection locked="0"/>
    </xf>
    <xf numFmtId="0" fontId="15" fillId="9" borderId="4" xfId="0" applyFont="1" applyFill="1" applyBorder="1" applyAlignment="1" applyProtection="1">
      <alignment horizontal="left" vertical="center"/>
      <protection locked="0"/>
    </xf>
  </cellXfs>
  <cellStyles count="21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Excel Built-in Currency" xfId="8" xr:uid="{00000000-0005-0000-0000-000006000000}"/>
    <cellStyle name="Footnote" xfId="9" xr:uid="{00000000-0005-0000-0000-000007000000}"/>
    <cellStyle name="Good" xfId="10" xr:uid="{00000000-0005-0000-0000-000008000000}"/>
    <cellStyle name="Heading" xfId="11" xr:uid="{00000000-0005-0000-0000-000009000000}"/>
    <cellStyle name="Heading 1" xfId="12" xr:uid="{00000000-0005-0000-0000-00000A000000}"/>
    <cellStyle name="Heading 2" xfId="13" xr:uid="{00000000-0005-0000-0000-00000B000000}"/>
    <cellStyle name="Hyperlink" xfId="14" xr:uid="{00000000-0005-0000-0000-00000C000000}"/>
    <cellStyle name="Link" xfId="15" xr:uid="{00000000-0005-0000-0000-00000D000000}"/>
    <cellStyle name="Neutral" xfId="1" builtinId="28" customBuiltin="1"/>
    <cellStyle name="Note" xfId="16" xr:uid="{00000000-0005-0000-0000-00000F000000}"/>
    <cellStyle name="Result" xfId="17" xr:uid="{00000000-0005-0000-0000-000010000000}"/>
    <cellStyle name="Standard" xfId="0" builtinId="0" customBuiltin="1"/>
    <cellStyle name="Status" xfId="18" xr:uid="{00000000-0005-0000-0000-000012000000}"/>
    <cellStyle name="Text" xfId="19" xr:uid="{00000000-0005-0000-0000-000013000000}"/>
    <cellStyle name="Warning" xfId="20" xr:uid="{00000000-0005-0000-0000-000014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293794</xdr:colOff>
      <xdr:row>3</xdr:row>
      <xdr:rowOff>131234</xdr:rowOff>
    </xdr:from>
    <xdr:to>
      <xdr:col>4</xdr:col>
      <xdr:colOff>340361</xdr:colOff>
      <xdr:row>5</xdr:row>
      <xdr:rowOff>160021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26F2CDA-506A-C174-0FF8-711A552A2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876" t="40736" r="70662" b="54258"/>
        <a:stretch/>
      </xdr:blipFill>
      <xdr:spPr>
        <a:xfrm>
          <a:off x="293794" y="1079501"/>
          <a:ext cx="5041900" cy="502920"/>
        </a:xfrm>
        <a:prstGeom prst="rect">
          <a:avLst/>
        </a:prstGeom>
      </xdr:spPr>
    </xdr:pic>
    <xdr:clientData/>
  </xdr:twoCellAnchor>
  <xdr:twoCellAnchor>
    <xdr:from>
      <xdr:col>3</xdr:col>
      <xdr:colOff>812800</xdr:colOff>
      <xdr:row>2</xdr:row>
      <xdr:rowOff>203201</xdr:rowOff>
    </xdr:from>
    <xdr:to>
      <xdr:col>4</xdr:col>
      <xdr:colOff>287868</xdr:colOff>
      <xdr:row>5</xdr:row>
      <xdr:rowOff>228601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EDE8AE56-70BD-C047-75AF-A3E26CCD814F}"/>
            </a:ext>
          </a:extLst>
        </xdr:cNvPr>
        <xdr:cNvSpPr/>
      </xdr:nvSpPr>
      <xdr:spPr>
        <a:xfrm>
          <a:off x="4622800" y="914401"/>
          <a:ext cx="745068" cy="736600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 editAs="oneCell">
    <xdr:from>
      <xdr:col>0</xdr:col>
      <xdr:colOff>469900</xdr:colOff>
      <xdr:row>21</xdr:row>
      <xdr:rowOff>152400</xdr:rowOff>
    </xdr:from>
    <xdr:to>
      <xdr:col>10</xdr:col>
      <xdr:colOff>193040</xdr:colOff>
      <xdr:row>25</xdr:row>
      <xdr:rowOff>228600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9BCE899-3EFB-686D-9BF9-30B7E9DE9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529" t="48899" r="35061" b="40577"/>
        <a:stretch/>
      </xdr:blipFill>
      <xdr:spPr>
        <a:xfrm>
          <a:off x="469900" y="5651500"/>
          <a:ext cx="11595100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650D-F750-48DA-9A42-3CC57050197E}">
  <sheetPr>
    <tabColor rgb="FFFF0000"/>
    <pageSetUpPr fitToPage="1"/>
  </sheetPr>
  <dimension ref="A1:L38"/>
  <sheetViews>
    <sheetView tabSelected="1" zoomScale="70" zoomScaleNormal="70" workbookViewId="0"/>
  </sheetViews>
  <sheetFormatPr baseColWidth="10" defaultColWidth="11.5703125" defaultRowHeight="14.25" x14ac:dyDescent="0.2"/>
  <cols>
    <col min="1" max="3" width="18.5703125" style="1" customWidth="1"/>
    <col min="4" max="4" width="17.28515625" style="1" customWidth="1"/>
    <col min="5" max="5" width="15.28515625" style="1" customWidth="1"/>
    <col min="6" max="6" width="17" style="1" customWidth="1"/>
    <col min="7" max="7" width="16.85546875" style="1" customWidth="1"/>
    <col min="8" max="8" width="16.28515625" style="1" customWidth="1"/>
    <col min="9" max="9" width="18.5703125" style="1" customWidth="1"/>
    <col min="10" max="10" width="16.140625" style="1" customWidth="1"/>
    <col min="11" max="11" width="17.28515625" style="1" customWidth="1"/>
    <col min="12" max="12" width="18.5703125" style="1" customWidth="1"/>
    <col min="13" max="16384" width="11.5703125" style="1"/>
  </cols>
  <sheetData>
    <row r="1" spans="1:3" ht="18" x14ac:dyDescent="0.25">
      <c r="A1" s="9" t="s">
        <v>69</v>
      </c>
    </row>
    <row r="3" spans="1:3" s="5" customFormat="1" ht="18.600000000000001" customHeight="1" x14ac:dyDescent="0.25">
      <c r="A3" s="5" t="s">
        <v>70</v>
      </c>
      <c r="B3" s="5" t="s">
        <v>71</v>
      </c>
    </row>
    <row r="4" spans="1:3" s="3" customFormat="1" ht="18.600000000000001" customHeight="1" x14ac:dyDescent="0.25"/>
    <row r="5" spans="1:3" s="3" customFormat="1" ht="18.600000000000001" customHeight="1" x14ac:dyDescent="0.25"/>
    <row r="6" spans="1:3" s="3" customFormat="1" ht="18.600000000000001" customHeight="1" x14ac:dyDescent="0.25"/>
    <row r="7" spans="1:3" s="3" customFormat="1" ht="18.600000000000001" customHeight="1" x14ac:dyDescent="0.25">
      <c r="B7" s="3" t="s">
        <v>73</v>
      </c>
    </row>
    <row r="8" spans="1:3" s="3" customFormat="1" ht="18.600000000000001" customHeight="1" x14ac:dyDescent="0.25">
      <c r="C8" s="3" t="s">
        <v>75</v>
      </c>
    </row>
    <row r="9" spans="1:3" s="3" customFormat="1" ht="18.600000000000001" customHeight="1" x14ac:dyDescent="0.25">
      <c r="C9" s="3" t="s">
        <v>74</v>
      </c>
    </row>
    <row r="10" spans="1:3" s="3" customFormat="1" ht="18.600000000000001" customHeight="1" x14ac:dyDescent="0.25">
      <c r="B10" s="3" t="s">
        <v>72</v>
      </c>
    </row>
    <row r="11" spans="1:3" s="3" customFormat="1" ht="18.600000000000001" customHeight="1" x14ac:dyDescent="0.25"/>
    <row r="12" spans="1:3" s="5" customFormat="1" ht="18.600000000000001" customHeight="1" x14ac:dyDescent="0.25">
      <c r="A12" s="5" t="s">
        <v>78</v>
      </c>
      <c r="B12" s="5" t="s">
        <v>79</v>
      </c>
    </row>
    <row r="13" spans="1:3" s="5" customFormat="1" ht="18.600000000000001" customHeight="1" x14ac:dyDescent="0.25"/>
    <row r="14" spans="1:3" s="5" customFormat="1" ht="18.600000000000001" customHeight="1" x14ac:dyDescent="0.25">
      <c r="B14" s="3" t="s">
        <v>102</v>
      </c>
    </row>
    <row r="15" spans="1:3" s="5" customFormat="1" ht="18.600000000000001" customHeight="1" x14ac:dyDescent="0.25">
      <c r="B15" s="3" t="s">
        <v>105</v>
      </c>
    </row>
    <row r="16" spans="1:3" s="3" customFormat="1" ht="18.600000000000001" customHeight="1" x14ac:dyDescent="0.25"/>
    <row r="17" spans="1:12" s="3" customFormat="1" ht="30" x14ac:dyDescent="0.25">
      <c r="A17" s="2" t="s">
        <v>56</v>
      </c>
      <c r="B17" s="2" t="s">
        <v>3</v>
      </c>
      <c r="C17" s="2" t="s">
        <v>2</v>
      </c>
      <c r="D17" s="2" t="s">
        <v>4</v>
      </c>
      <c r="E17" s="2" t="s">
        <v>6</v>
      </c>
      <c r="F17" s="2" t="s">
        <v>1</v>
      </c>
      <c r="G17" s="2" t="s">
        <v>5</v>
      </c>
      <c r="H17" s="2" t="s">
        <v>8</v>
      </c>
      <c r="I17" s="4" t="s">
        <v>80</v>
      </c>
      <c r="J17" s="8" t="s">
        <v>81</v>
      </c>
      <c r="K17" s="2" t="s">
        <v>11</v>
      </c>
      <c r="L17" s="4" t="s">
        <v>12</v>
      </c>
    </row>
    <row r="18" spans="1:12" s="7" customFormat="1" ht="42.75" x14ac:dyDescent="0.25">
      <c r="A18" s="49" t="s">
        <v>94</v>
      </c>
      <c r="B18" s="50" t="s">
        <v>92</v>
      </c>
      <c r="C18" s="50" t="s">
        <v>92</v>
      </c>
      <c r="D18" s="50" t="s">
        <v>93</v>
      </c>
      <c r="E18" s="50" t="s">
        <v>92</v>
      </c>
      <c r="F18" s="6" t="s">
        <v>95</v>
      </c>
      <c r="G18" s="50" t="s">
        <v>93</v>
      </c>
      <c r="H18" s="6" t="s">
        <v>95</v>
      </c>
      <c r="I18" s="50" t="s">
        <v>93</v>
      </c>
      <c r="J18" s="6" t="s">
        <v>100</v>
      </c>
      <c r="K18" s="50" t="s">
        <v>101</v>
      </c>
      <c r="L18" s="50" t="s">
        <v>101</v>
      </c>
    </row>
    <row r="19" spans="1:12" s="7" customFormat="1" ht="213.75" x14ac:dyDescent="0.25">
      <c r="A19" s="49">
        <v>1</v>
      </c>
      <c r="B19" s="48" t="s">
        <v>85</v>
      </c>
      <c r="C19" s="48" t="s">
        <v>86</v>
      </c>
      <c r="D19" s="48" t="s">
        <v>97</v>
      </c>
      <c r="E19" s="48" t="s">
        <v>98</v>
      </c>
      <c r="F19" s="6" t="s">
        <v>96</v>
      </c>
      <c r="G19" s="48" t="s">
        <v>103</v>
      </c>
      <c r="H19" s="6" t="s">
        <v>99</v>
      </c>
      <c r="I19" s="48" t="s">
        <v>104</v>
      </c>
      <c r="J19" s="6" t="s">
        <v>82</v>
      </c>
      <c r="K19" s="48" t="s">
        <v>83</v>
      </c>
      <c r="L19" s="48" t="s">
        <v>84</v>
      </c>
    </row>
    <row r="20" spans="1:12" s="3" customFormat="1" ht="18.600000000000001" customHeight="1" x14ac:dyDescent="0.25"/>
    <row r="21" spans="1:12" s="5" customFormat="1" ht="18.600000000000001" customHeight="1" x14ac:dyDescent="0.25">
      <c r="A21" s="5" t="s">
        <v>87</v>
      </c>
      <c r="B21" s="5" t="s">
        <v>88</v>
      </c>
    </row>
    <row r="22" spans="1:12" s="3" customFormat="1" ht="18.600000000000001" customHeight="1" x14ac:dyDescent="0.25"/>
    <row r="23" spans="1:12" s="3" customFormat="1" ht="18.600000000000001" customHeight="1" x14ac:dyDescent="0.25"/>
    <row r="24" spans="1:12" s="3" customFormat="1" ht="18.600000000000001" customHeight="1" x14ac:dyDescent="0.25"/>
    <row r="25" spans="1:12" s="3" customFormat="1" ht="18.600000000000001" customHeight="1" x14ac:dyDescent="0.25"/>
    <row r="26" spans="1:12" s="3" customFormat="1" ht="18.600000000000001" customHeight="1" x14ac:dyDescent="0.25"/>
    <row r="27" spans="1:12" s="3" customFormat="1" ht="18.600000000000001" customHeight="1" x14ac:dyDescent="0.25"/>
    <row r="28" spans="1:12" s="3" customFormat="1" ht="18.600000000000001" customHeight="1" x14ac:dyDescent="0.25">
      <c r="B28" s="3" t="s">
        <v>77</v>
      </c>
    </row>
    <row r="29" spans="1:12" s="3" customFormat="1" ht="18.600000000000001" customHeight="1" x14ac:dyDescent="0.25">
      <c r="B29" s="3" t="s">
        <v>89</v>
      </c>
    </row>
    <row r="30" spans="1:12" s="3" customFormat="1" ht="18.600000000000001" customHeight="1" x14ac:dyDescent="0.25">
      <c r="B30" s="5" t="s">
        <v>90</v>
      </c>
    </row>
    <row r="31" spans="1:12" s="3" customFormat="1" ht="18.600000000000001" customHeight="1" x14ac:dyDescent="0.25"/>
    <row r="32" spans="1:12" s="3" customFormat="1" ht="18.600000000000001" customHeight="1" x14ac:dyDescent="0.25"/>
    <row r="33" s="3" customFormat="1" ht="18.600000000000001" customHeight="1" x14ac:dyDescent="0.25"/>
    <row r="34" s="3" customFormat="1" ht="18.600000000000001" customHeight="1" x14ac:dyDescent="0.25"/>
    <row r="35" s="3" customFormat="1" ht="18.600000000000001" customHeight="1" x14ac:dyDescent="0.25"/>
    <row r="36" s="3" customFormat="1" ht="18.600000000000001" customHeight="1" x14ac:dyDescent="0.25"/>
    <row r="37" s="3" customFormat="1" ht="18.600000000000001" customHeight="1" x14ac:dyDescent="0.25"/>
    <row r="38" s="3" customFormat="1" ht="18.600000000000001" customHeight="1" x14ac:dyDescent="0.25"/>
  </sheetData>
  <sheetProtection algorithmName="SHA-512" hashValue="ja3hj5ue4+3yyv38cOXNFPOU+3UMYwAKIdeVo8wy+Zq3WCUmxSlac/16erFdmnYDwQWf5OoxW7MmI2sSty+azg==" saltValue="JjNZ+o9F9fMVqxjviexgi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62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A75D-E1FE-40D5-9165-06547634225D}">
  <sheetPr>
    <tabColor rgb="FF92D050"/>
    <pageSetUpPr fitToPage="1"/>
  </sheetPr>
  <dimension ref="A1:U71"/>
  <sheetViews>
    <sheetView showGridLines="0" zoomScaleNormal="100" workbookViewId="0">
      <pane ySplit="10" topLeftCell="A11" activePane="bottomLeft" state="frozen"/>
      <selection pane="bottomLeft" activeCell="B11" sqref="B11"/>
    </sheetView>
  </sheetViews>
  <sheetFormatPr baseColWidth="10" defaultColWidth="11.5703125" defaultRowHeight="14.25" outlineLevelCol="1" x14ac:dyDescent="0.2"/>
  <cols>
    <col min="1" max="1" width="8" style="41" customWidth="1"/>
    <col min="2" max="3" width="23" style="41" customWidth="1"/>
    <col min="4" max="4" width="11.5703125" style="42"/>
    <col min="5" max="5" width="12.42578125" style="42" bestFit="1" customWidth="1"/>
    <col min="6" max="6" width="14.5703125" style="42" bestFit="1" customWidth="1"/>
    <col min="7" max="7" width="13" style="42" bestFit="1" customWidth="1"/>
    <col min="8" max="9" width="11.28515625" style="42" customWidth="1"/>
    <col min="10" max="10" width="13.42578125" style="44" customWidth="1"/>
    <col min="11" max="12" width="24" style="41" customWidth="1"/>
    <col min="13" max="13" width="11.5703125" style="41"/>
    <col min="14" max="17" width="11.5703125" style="41" hidden="1" customWidth="1" outlineLevel="1"/>
    <col min="18" max="18" width="14.5703125" style="41" hidden="1" customWidth="1" outlineLevel="1"/>
    <col min="19" max="19" width="11.5703125" style="42" hidden="1" customWidth="1" outlineLevel="1"/>
    <col min="20" max="20" width="11.5703125" style="41" hidden="1" customWidth="1" outlineLevel="1"/>
    <col min="21" max="21" width="11.5703125" style="41" collapsed="1"/>
    <col min="22" max="16384" width="11.5703125" style="41"/>
  </cols>
  <sheetData>
    <row r="1" spans="1:19" s="11" customFormat="1" ht="18" customHeight="1" x14ac:dyDescent="0.25">
      <c r="A1" s="10" t="s">
        <v>13</v>
      </c>
      <c r="D1" s="12"/>
      <c r="E1" s="13"/>
      <c r="F1" s="13"/>
      <c r="G1" s="13"/>
      <c r="H1" s="13"/>
      <c r="I1" s="13"/>
      <c r="J1" s="14"/>
      <c r="N1" s="15" t="s">
        <v>14</v>
      </c>
      <c r="Q1" s="11" t="s">
        <v>57</v>
      </c>
      <c r="S1" s="13" t="s">
        <v>7</v>
      </c>
    </row>
    <row r="2" spans="1:19" s="11" customFormat="1" ht="18" customHeight="1" x14ac:dyDescent="0.25">
      <c r="A2" s="15" t="s">
        <v>68</v>
      </c>
      <c r="B2" s="15"/>
      <c r="C2" s="15"/>
      <c r="D2" s="12"/>
      <c r="E2" s="13"/>
      <c r="F2" s="13"/>
      <c r="G2" s="13"/>
      <c r="H2" s="13"/>
      <c r="I2" s="13"/>
      <c r="J2" s="14"/>
      <c r="N2" s="11" t="s">
        <v>66</v>
      </c>
      <c r="Q2" s="11">
        <v>1900</v>
      </c>
      <c r="R2" s="11" t="s">
        <v>64</v>
      </c>
      <c r="S2" s="13">
        <v>0</v>
      </c>
    </row>
    <row r="3" spans="1:19" s="11" customFormat="1" ht="18" customHeight="1" x14ac:dyDescent="0.25">
      <c r="D3" s="12"/>
      <c r="E3" s="13"/>
      <c r="F3" s="13"/>
      <c r="G3" s="13"/>
      <c r="H3" s="13"/>
      <c r="I3" s="13"/>
      <c r="J3" s="14"/>
      <c r="N3" s="11" t="s">
        <v>32</v>
      </c>
      <c r="Q3" s="11">
        <f>Q4-2</f>
        <v>2007</v>
      </c>
      <c r="R3" s="11" t="s">
        <v>63</v>
      </c>
      <c r="S3" s="13">
        <v>3</v>
      </c>
    </row>
    <row r="4" spans="1:19" s="11" customFormat="1" ht="18" customHeight="1" x14ac:dyDescent="0.25">
      <c r="A4" s="15" t="s">
        <v>0</v>
      </c>
      <c r="B4" s="51" t="s">
        <v>66</v>
      </c>
      <c r="C4" s="52"/>
      <c r="D4" s="12"/>
      <c r="E4" s="13"/>
      <c r="F4" s="13"/>
      <c r="G4" s="13"/>
      <c r="H4" s="13"/>
      <c r="I4" s="13"/>
      <c r="J4" s="14"/>
      <c r="N4" s="11" t="s">
        <v>15</v>
      </c>
      <c r="Q4" s="11">
        <f>Q5-2</f>
        <v>2009</v>
      </c>
      <c r="R4" s="11" t="s">
        <v>62</v>
      </c>
      <c r="S4" s="13">
        <v>3</v>
      </c>
    </row>
    <row r="5" spans="1:19" s="11" customFormat="1" ht="18" customHeight="1" thickBot="1" x14ac:dyDescent="0.3">
      <c r="D5" s="13"/>
      <c r="E5" s="13"/>
      <c r="F5" s="13"/>
      <c r="G5" s="13"/>
      <c r="H5" s="13"/>
      <c r="I5" s="13"/>
      <c r="J5" s="14"/>
      <c r="N5" s="11" t="s">
        <v>18</v>
      </c>
      <c r="Q5" s="11">
        <f>Q6-2</f>
        <v>2011</v>
      </c>
      <c r="R5" s="11" t="s">
        <v>61</v>
      </c>
      <c r="S5" s="13">
        <v>3</v>
      </c>
    </row>
    <row r="6" spans="1:19" s="11" customFormat="1" ht="18" customHeight="1" x14ac:dyDescent="0.25">
      <c r="A6" s="16" t="s">
        <v>10</v>
      </c>
      <c r="B6" s="17"/>
      <c r="C6" s="18">
        <f>SUM(J11:J77)</f>
        <v>0</v>
      </c>
      <c r="D6" s="19"/>
      <c r="E6" s="20"/>
      <c r="F6" s="20"/>
      <c r="G6" s="20"/>
      <c r="H6" s="20"/>
      <c r="I6" s="21"/>
      <c r="J6" s="14"/>
      <c r="N6" s="11" t="s">
        <v>21</v>
      </c>
      <c r="Q6" s="11">
        <f>Q7-2</f>
        <v>2013</v>
      </c>
      <c r="R6" s="11" t="s">
        <v>60</v>
      </c>
      <c r="S6" s="13">
        <v>2</v>
      </c>
    </row>
    <row r="7" spans="1:19" s="11" customFormat="1" ht="18" customHeight="1" x14ac:dyDescent="0.25">
      <c r="A7" s="22" t="s">
        <v>65</v>
      </c>
      <c r="B7" s="23"/>
      <c r="C7" s="24" t="s">
        <v>67</v>
      </c>
      <c r="D7" s="25"/>
      <c r="E7" s="26"/>
      <c r="F7" s="26"/>
      <c r="G7" s="26"/>
      <c r="H7" s="26"/>
      <c r="I7" s="27"/>
      <c r="J7" s="14"/>
      <c r="N7" s="11" t="s">
        <v>47</v>
      </c>
      <c r="Q7" s="11">
        <f>Q8-2</f>
        <v>2015</v>
      </c>
      <c r="R7" s="11" t="s">
        <v>59</v>
      </c>
      <c r="S7" s="13">
        <v>2</v>
      </c>
    </row>
    <row r="8" spans="1:19" s="11" customFormat="1" ht="18" customHeight="1" thickBot="1" x14ac:dyDescent="0.3">
      <c r="A8" s="28" t="s">
        <v>9</v>
      </c>
      <c r="B8" s="29"/>
      <c r="C8" s="30" t="str">
        <f>CONCATENATE(LEFT(A2,9)," - ",B4)</f>
        <v>BJEM 2025 - Bitte Verein auswählen!</v>
      </c>
      <c r="D8" s="31"/>
      <c r="E8" s="32"/>
      <c r="F8" s="33" t="s">
        <v>76</v>
      </c>
      <c r="G8" s="32"/>
      <c r="H8" s="32"/>
      <c r="I8" s="34"/>
      <c r="J8" s="14"/>
      <c r="N8" s="11" t="s">
        <v>52</v>
      </c>
      <c r="Q8" s="35">
        <v>2017</v>
      </c>
      <c r="R8" s="11" t="s">
        <v>58</v>
      </c>
      <c r="S8" s="13">
        <v>2</v>
      </c>
    </row>
    <row r="9" spans="1:19" s="11" customFormat="1" ht="18" customHeight="1" x14ac:dyDescent="0.25">
      <c r="D9" s="13"/>
      <c r="E9" s="13"/>
      <c r="F9" s="13"/>
      <c r="G9" s="13"/>
      <c r="H9" s="13"/>
      <c r="I9" s="13"/>
      <c r="J9" s="14"/>
      <c r="N9" s="11" t="s">
        <v>43</v>
      </c>
      <c r="Q9" s="11">
        <f>VALUE(RIGHT(A2,4))-1</f>
        <v>2024</v>
      </c>
      <c r="R9" s="11" t="s">
        <v>58</v>
      </c>
      <c r="S9" s="13">
        <v>2</v>
      </c>
    </row>
    <row r="10" spans="1:19" s="11" customFormat="1" ht="45" x14ac:dyDescent="0.25">
      <c r="A10" s="36" t="s">
        <v>56</v>
      </c>
      <c r="B10" s="36" t="s">
        <v>3</v>
      </c>
      <c r="C10" s="36" t="s">
        <v>2</v>
      </c>
      <c r="D10" s="36" t="s">
        <v>4</v>
      </c>
      <c r="E10" s="36" t="s">
        <v>6</v>
      </c>
      <c r="F10" s="36" t="s">
        <v>1</v>
      </c>
      <c r="G10" s="36" t="s">
        <v>5</v>
      </c>
      <c r="H10" s="37" t="s">
        <v>91</v>
      </c>
      <c r="I10" s="37" t="s">
        <v>80</v>
      </c>
      <c r="J10" s="38" t="s">
        <v>81</v>
      </c>
      <c r="K10" s="36" t="s">
        <v>11</v>
      </c>
      <c r="L10" s="37" t="s">
        <v>12</v>
      </c>
      <c r="N10" s="11" t="s">
        <v>27</v>
      </c>
      <c r="S10" s="13"/>
    </row>
    <row r="11" spans="1:19" s="11" customFormat="1" ht="18" customHeight="1" x14ac:dyDescent="0.2">
      <c r="A11" s="39">
        <v>1</v>
      </c>
      <c r="B11" s="45"/>
      <c r="C11" s="45"/>
      <c r="D11" s="46"/>
      <c r="E11" s="46"/>
      <c r="F11" s="39" t="str">
        <f>IF(E11="","",VLOOKUP($E11,$Q$2:$R$9,2,1))</f>
        <v/>
      </c>
      <c r="G11" s="46"/>
      <c r="H11" s="39" t="str">
        <f>IF(F11="","",IF(G11="nein",0,VLOOKUP($E11,$Q$2:$S$9,3,1)))</f>
        <v/>
      </c>
      <c r="I11" s="46"/>
      <c r="J11" s="40">
        <f>IF(G11="",0,IF(D11="Spieler/-in",10+H11*5,I11*5))</f>
        <v>0</v>
      </c>
      <c r="K11" s="47"/>
      <c r="L11" s="47"/>
      <c r="N11" s="11" t="s">
        <v>24</v>
      </c>
      <c r="O11" s="41"/>
      <c r="P11" s="41"/>
      <c r="Q11" s="41"/>
      <c r="R11" s="41"/>
      <c r="S11" s="42"/>
    </row>
    <row r="12" spans="1:19" s="11" customFormat="1" ht="18" customHeight="1" x14ac:dyDescent="0.2">
      <c r="A12" s="39">
        <f>A11+1</f>
        <v>2</v>
      </c>
      <c r="B12" s="45"/>
      <c r="C12" s="45"/>
      <c r="D12" s="46"/>
      <c r="E12" s="46"/>
      <c r="F12" s="39" t="str">
        <f t="shared" ref="F12:F60" si="0">IF(E12="","",VLOOKUP($E12,$Q$2:$R$9,2,1))</f>
        <v/>
      </c>
      <c r="G12" s="46"/>
      <c r="H12" s="39" t="str">
        <f t="shared" ref="H12:H60" si="1">IF(F12="","",IF(G12="nein",0,VLOOKUP($E12,$Q$2:$S$9,3,1)))</f>
        <v/>
      </c>
      <c r="I12" s="46"/>
      <c r="J12" s="40">
        <f t="shared" ref="J12:J56" si="2">IF(G12="",0,IF(D12="Spieler/-in",10+H12*5,I12*5))</f>
        <v>0</v>
      </c>
      <c r="K12" s="47"/>
      <c r="L12" s="47"/>
      <c r="N12" s="41" t="s">
        <v>53</v>
      </c>
      <c r="S12" s="13"/>
    </row>
    <row r="13" spans="1:19" s="11" customFormat="1" ht="18" customHeight="1" x14ac:dyDescent="0.25">
      <c r="A13" s="39">
        <f t="shared" ref="A13:A56" si="3">A12+1</f>
        <v>3</v>
      </c>
      <c r="B13" s="45"/>
      <c r="C13" s="45"/>
      <c r="D13" s="46"/>
      <c r="E13" s="46"/>
      <c r="F13" s="39" t="str">
        <f t="shared" si="0"/>
        <v/>
      </c>
      <c r="G13" s="46"/>
      <c r="H13" s="39" t="str">
        <f t="shared" si="1"/>
        <v/>
      </c>
      <c r="I13" s="46"/>
      <c r="J13" s="40">
        <f t="shared" si="2"/>
        <v>0</v>
      </c>
      <c r="K13" s="47"/>
      <c r="L13" s="47"/>
      <c r="N13" s="11" t="s">
        <v>42</v>
      </c>
      <c r="S13" s="13"/>
    </row>
    <row r="14" spans="1:19" s="11" customFormat="1" ht="18" customHeight="1" x14ac:dyDescent="0.25">
      <c r="A14" s="39">
        <f t="shared" si="3"/>
        <v>4</v>
      </c>
      <c r="B14" s="45"/>
      <c r="C14" s="45"/>
      <c r="D14" s="46"/>
      <c r="E14" s="46"/>
      <c r="F14" s="39" t="str">
        <f t="shared" si="0"/>
        <v/>
      </c>
      <c r="G14" s="46"/>
      <c r="H14" s="39" t="str">
        <f t="shared" si="1"/>
        <v/>
      </c>
      <c r="I14" s="46"/>
      <c r="J14" s="40">
        <f t="shared" si="2"/>
        <v>0</v>
      </c>
      <c r="K14" s="47"/>
      <c r="L14" s="47"/>
      <c r="N14" s="11" t="s">
        <v>29</v>
      </c>
      <c r="S14" s="13"/>
    </row>
    <row r="15" spans="1:19" s="11" customFormat="1" ht="18" customHeight="1" x14ac:dyDescent="0.25">
      <c r="A15" s="39">
        <f t="shared" si="3"/>
        <v>5</v>
      </c>
      <c r="B15" s="45"/>
      <c r="C15" s="45"/>
      <c r="D15" s="46"/>
      <c r="E15" s="46"/>
      <c r="F15" s="39" t="str">
        <f t="shared" si="0"/>
        <v/>
      </c>
      <c r="G15" s="46"/>
      <c r="H15" s="39" t="str">
        <f t="shared" si="1"/>
        <v/>
      </c>
      <c r="I15" s="46"/>
      <c r="J15" s="40">
        <f t="shared" si="2"/>
        <v>0</v>
      </c>
      <c r="K15" s="47"/>
      <c r="L15" s="47"/>
      <c r="N15" s="11" t="s">
        <v>39</v>
      </c>
      <c r="S15" s="13"/>
    </row>
    <row r="16" spans="1:19" s="11" customFormat="1" ht="17.45" customHeight="1" x14ac:dyDescent="0.25">
      <c r="A16" s="39">
        <f t="shared" si="3"/>
        <v>6</v>
      </c>
      <c r="B16" s="45"/>
      <c r="C16" s="45"/>
      <c r="D16" s="46"/>
      <c r="E16" s="46"/>
      <c r="F16" s="39" t="str">
        <f t="shared" si="0"/>
        <v/>
      </c>
      <c r="G16" s="46"/>
      <c r="H16" s="39" t="str">
        <f t="shared" si="1"/>
        <v/>
      </c>
      <c r="I16" s="46"/>
      <c r="J16" s="40">
        <f t="shared" si="2"/>
        <v>0</v>
      </c>
      <c r="K16" s="47"/>
      <c r="L16" s="47"/>
      <c r="N16" s="11" t="s">
        <v>34</v>
      </c>
      <c r="S16" s="13"/>
    </row>
    <row r="17" spans="1:19" s="11" customFormat="1" ht="17.45" customHeight="1" x14ac:dyDescent="0.25">
      <c r="A17" s="39">
        <f t="shared" si="3"/>
        <v>7</v>
      </c>
      <c r="B17" s="45"/>
      <c r="C17" s="45"/>
      <c r="D17" s="46"/>
      <c r="E17" s="46"/>
      <c r="F17" s="39" t="str">
        <f t="shared" si="0"/>
        <v/>
      </c>
      <c r="G17" s="46"/>
      <c r="H17" s="39" t="str">
        <f t="shared" si="1"/>
        <v/>
      </c>
      <c r="I17" s="46"/>
      <c r="J17" s="40">
        <f t="shared" si="2"/>
        <v>0</v>
      </c>
      <c r="K17" s="47"/>
      <c r="L17" s="47"/>
      <c r="N17" s="11" t="s">
        <v>35</v>
      </c>
      <c r="S17" s="13"/>
    </row>
    <row r="18" spans="1:19" s="11" customFormat="1" ht="17.45" customHeight="1" x14ac:dyDescent="0.25">
      <c r="A18" s="39">
        <f t="shared" si="3"/>
        <v>8</v>
      </c>
      <c r="B18" s="45"/>
      <c r="C18" s="45"/>
      <c r="D18" s="46"/>
      <c r="E18" s="46"/>
      <c r="F18" s="39" t="str">
        <f t="shared" si="0"/>
        <v/>
      </c>
      <c r="G18" s="46"/>
      <c r="H18" s="39" t="str">
        <f t="shared" si="1"/>
        <v/>
      </c>
      <c r="I18" s="46"/>
      <c r="J18" s="40">
        <f t="shared" si="2"/>
        <v>0</v>
      </c>
      <c r="K18" s="47"/>
      <c r="L18" s="47"/>
      <c r="N18" s="11" t="s">
        <v>31</v>
      </c>
      <c r="S18" s="13"/>
    </row>
    <row r="19" spans="1:19" s="11" customFormat="1" ht="17.45" customHeight="1" x14ac:dyDescent="0.25">
      <c r="A19" s="39">
        <f t="shared" si="3"/>
        <v>9</v>
      </c>
      <c r="B19" s="45"/>
      <c r="C19" s="45"/>
      <c r="D19" s="46"/>
      <c r="E19" s="46"/>
      <c r="F19" s="39" t="str">
        <f t="shared" si="0"/>
        <v/>
      </c>
      <c r="G19" s="46"/>
      <c r="H19" s="39" t="str">
        <f t="shared" si="1"/>
        <v/>
      </c>
      <c r="I19" s="46"/>
      <c r="J19" s="40">
        <f t="shared" si="2"/>
        <v>0</v>
      </c>
      <c r="K19" s="47"/>
      <c r="L19" s="47"/>
      <c r="N19" s="11" t="s">
        <v>36</v>
      </c>
      <c r="S19" s="13"/>
    </row>
    <row r="20" spans="1:19" s="11" customFormat="1" ht="17.45" customHeight="1" x14ac:dyDescent="0.25">
      <c r="A20" s="39">
        <f t="shared" si="3"/>
        <v>10</v>
      </c>
      <c r="B20" s="45"/>
      <c r="C20" s="45"/>
      <c r="D20" s="46"/>
      <c r="E20" s="46"/>
      <c r="F20" s="39" t="str">
        <f t="shared" si="0"/>
        <v/>
      </c>
      <c r="G20" s="46"/>
      <c r="H20" s="39" t="str">
        <f t="shared" si="1"/>
        <v/>
      </c>
      <c r="I20" s="46"/>
      <c r="J20" s="40">
        <f t="shared" si="2"/>
        <v>0</v>
      </c>
      <c r="K20" s="47"/>
      <c r="L20" s="47"/>
      <c r="N20" s="11" t="s">
        <v>44</v>
      </c>
      <c r="S20" s="13"/>
    </row>
    <row r="21" spans="1:19" s="11" customFormat="1" ht="17.45" customHeight="1" x14ac:dyDescent="0.25">
      <c r="A21" s="39">
        <f t="shared" si="3"/>
        <v>11</v>
      </c>
      <c r="B21" s="45"/>
      <c r="C21" s="45"/>
      <c r="D21" s="46"/>
      <c r="E21" s="46"/>
      <c r="F21" s="39" t="str">
        <f t="shared" si="0"/>
        <v/>
      </c>
      <c r="G21" s="46"/>
      <c r="H21" s="39" t="str">
        <f t="shared" si="1"/>
        <v/>
      </c>
      <c r="I21" s="46"/>
      <c r="J21" s="40">
        <f t="shared" si="2"/>
        <v>0</v>
      </c>
      <c r="K21" s="47"/>
      <c r="L21" s="47"/>
      <c r="N21" s="11" t="s">
        <v>51</v>
      </c>
      <c r="S21" s="13"/>
    </row>
    <row r="22" spans="1:19" s="11" customFormat="1" ht="17.45" customHeight="1" x14ac:dyDescent="0.25">
      <c r="A22" s="39">
        <f t="shared" si="3"/>
        <v>12</v>
      </c>
      <c r="B22" s="45"/>
      <c r="C22" s="45"/>
      <c r="D22" s="46"/>
      <c r="E22" s="46"/>
      <c r="F22" s="39" t="str">
        <f t="shared" si="0"/>
        <v/>
      </c>
      <c r="G22" s="46"/>
      <c r="H22" s="39" t="str">
        <f t="shared" si="1"/>
        <v/>
      </c>
      <c r="I22" s="46"/>
      <c r="J22" s="40">
        <f t="shared" si="2"/>
        <v>0</v>
      </c>
      <c r="K22" s="47"/>
      <c r="L22" s="47"/>
      <c r="N22" s="11" t="s">
        <v>22</v>
      </c>
      <c r="S22" s="13"/>
    </row>
    <row r="23" spans="1:19" s="11" customFormat="1" ht="17.45" customHeight="1" x14ac:dyDescent="0.25">
      <c r="A23" s="39">
        <f t="shared" si="3"/>
        <v>13</v>
      </c>
      <c r="B23" s="45"/>
      <c r="C23" s="45"/>
      <c r="D23" s="46"/>
      <c r="E23" s="46"/>
      <c r="F23" s="39" t="str">
        <f t="shared" si="0"/>
        <v/>
      </c>
      <c r="G23" s="46"/>
      <c r="H23" s="39" t="str">
        <f t="shared" si="1"/>
        <v/>
      </c>
      <c r="I23" s="46"/>
      <c r="J23" s="40">
        <f t="shared" si="2"/>
        <v>0</v>
      </c>
      <c r="K23" s="47"/>
      <c r="L23" s="47"/>
      <c r="N23" s="11" t="s">
        <v>23</v>
      </c>
      <c r="S23" s="13"/>
    </row>
    <row r="24" spans="1:19" s="11" customFormat="1" ht="17.45" customHeight="1" x14ac:dyDescent="0.25">
      <c r="A24" s="39">
        <f t="shared" si="3"/>
        <v>14</v>
      </c>
      <c r="B24" s="45"/>
      <c r="C24" s="45"/>
      <c r="D24" s="46"/>
      <c r="E24" s="46"/>
      <c r="F24" s="39" t="str">
        <f t="shared" si="0"/>
        <v/>
      </c>
      <c r="G24" s="46"/>
      <c r="H24" s="39" t="str">
        <f t="shared" si="1"/>
        <v/>
      </c>
      <c r="I24" s="46"/>
      <c r="J24" s="40">
        <f t="shared" si="2"/>
        <v>0</v>
      </c>
      <c r="K24" s="47"/>
      <c r="L24" s="47"/>
      <c r="N24" s="11" t="s">
        <v>19</v>
      </c>
      <c r="S24" s="13"/>
    </row>
    <row r="25" spans="1:19" s="11" customFormat="1" ht="17.45" customHeight="1" x14ac:dyDescent="0.25">
      <c r="A25" s="39">
        <f t="shared" si="3"/>
        <v>15</v>
      </c>
      <c r="B25" s="45"/>
      <c r="C25" s="45"/>
      <c r="D25" s="46"/>
      <c r="E25" s="46"/>
      <c r="F25" s="39" t="str">
        <f t="shared" si="0"/>
        <v/>
      </c>
      <c r="G25" s="46"/>
      <c r="H25" s="39" t="str">
        <f t="shared" si="1"/>
        <v/>
      </c>
      <c r="I25" s="46"/>
      <c r="J25" s="40">
        <f t="shared" si="2"/>
        <v>0</v>
      </c>
      <c r="K25" s="47"/>
      <c r="L25" s="47"/>
      <c r="N25" s="11" t="s">
        <v>45</v>
      </c>
      <c r="S25" s="13"/>
    </row>
    <row r="26" spans="1:19" s="11" customFormat="1" ht="17.45" customHeight="1" x14ac:dyDescent="0.25">
      <c r="A26" s="39">
        <f t="shared" si="3"/>
        <v>16</v>
      </c>
      <c r="B26" s="45"/>
      <c r="C26" s="45"/>
      <c r="D26" s="46"/>
      <c r="E26" s="46"/>
      <c r="F26" s="39" t="str">
        <f t="shared" si="0"/>
        <v/>
      </c>
      <c r="G26" s="46"/>
      <c r="H26" s="39" t="str">
        <f t="shared" si="1"/>
        <v/>
      </c>
      <c r="I26" s="46"/>
      <c r="J26" s="40">
        <f t="shared" si="2"/>
        <v>0</v>
      </c>
      <c r="K26" s="47"/>
      <c r="L26" s="47"/>
      <c r="N26" s="11" t="s">
        <v>40</v>
      </c>
      <c r="S26" s="13"/>
    </row>
    <row r="27" spans="1:19" s="11" customFormat="1" ht="17.45" customHeight="1" x14ac:dyDescent="0.25">
      <c r="A27" s="39">
        <f t="shared" si="3"/>
        <v>17</v>
      </c>
      <c r="B27" s="45"/>
      <c r="C27" s="45"/>
      <c r="D27" s="46"/>
      <c r="E27" s="46"/>
      <c r="F27" s="39" t="str">
        <f t="shared" si="0"/>
        <v/>
      </c>
      <c r="G27" s="46"/>
      <c r="H27" s="39" t="str">
        <f t="shared" si="1"/>
        <v/>
      </c>
      <c r="I27" s="46"/>
      <c r="J27" s="40">
        <f t="shared" si="2"/>
        <v>0</v>
      </c>
      <c r="K27" s="47"/>
      <c r="L27" s="47"/>
      <c r="N27" s="11" t="s">
        <v>41</v>
      </c>
      <c r="S27" s="13"/>
    </row>
    <row r="28" spans="1:19" s="11" customFormat="1" ht="17.45" customHeight="1" x14ac:dyDescent="0.25">
      <c r="A28" s="39">
        <f t="shared" si="3"/>
        <v>18</v>
      </c>
      <c r="B28" s="45"/>
      <c r="C28" s="45"/>
      <c r="D28" s="46"/>
      <c r="E28" s="46"/>
      <c r="F28" s="39" t="str">
        <f t="shared" si="0"/>
        <v/>
      </c>
      <c r="G28" s="46"/>
      <c r="H28" s="39" t="str">
        <f t="shared" si="1"/>
        <v/>
      </c>
      <c r="I28" s="46"/>
      <c r="J28" s="40">
        <f t="shared" si="2"/>
        <v>0</v>
      </c>
      <c r="K28" s="47"/>
      <c r="L28" s="47"/>
      <c r="N28" s="11" t="s">
        <v>54</v>
      </c>
      <c r="S28" s="13"/>
    </row>
    <row r="29" spans="1:19" s="11" customFormat="1" ht="17.45" customHeight="1" x14ac:dyDescent="0.25">
      <c r="A29" s="39">
        <f t="shared" si="3"/>
        <v>19</v>
      </c>
      <c r="B29" s="45"/>
      <c r="C29" s="45"/>
      <c r="D29" s="46"/>
      <c r="E29" s="46"/>
      <c r="F29" s="39" t="str">
        <f t="shared" si="0"/>
        <v/>
      </c>
      <c r="G29" s="46"/>
      <c r="H29" s="39" t="str">
        <f t="shared" si="1"/>
        <v/>
      </c>
      <c r="I29" s="46"/>
      <c r="J29" s="40">
        <f t="shared" si="2"/>
        <v>0</v>
      </c>
      <c r="K29" s="47"/>
      <c r="L29" s="47"/>
      <c r="N29" s="11" t="s">
        <v>16</v>
      </c>
      <c r="S29" s="13"/>
    </row>
    <row r="30" spans="1:19" s="11" customFormat="1" ht="17.45" customHeight="1" x14ac:dyDescent="0.25">
      <c r="A30" s="39">
        <f t="shared" si="3"/>
        <v>20</v>
      </c>
      <c r="B30" s="45"/>
      <c r="C30" s="45"/>
      <c r="D30" s="46"/>
      <c r="E30" s="46"/>
      <c r="F30" s="39" t="str">
        <f t="shared" si="0"/>
        <v/>
      </c>
      <c r="G30" s="46"/>
      <c r="H30" s="39" t="str">
        <f t="shared" si="1"/>
        <v/>
      </c>
      <c r="I30" s="46"/>
      <c r="J30" s="40">
        <f t="shared" si="2"/>
        <v>0</v>
      </c>
      <c r="K30" s="47"/>
      <c r="L30" s="47"/>
      <c r="N30" s="11" t="s">
        <v>49</v>
      </c>
      <c r="S30" s="13"/>
    </row>
    <row r="31" spans="1:19" s="11" customFormat="1" ht="17.45" customHeight="1" x14ac:dyDescent="0.25">
      <c r="A31" s="39">
        <f t="shared" si="3"/>
        <v>21</v>
      </c>
      <c r="B31" s="45"/>
      <c r="C31" s="45"/>
      <c r="D31" s="46"/>
      <c r="E31" s="46"/>
      <c r="F31" s="39" t="str">
        <f t="shared" si="0"/>
        <v/>
      </c>
      <c r="G31" s="46"/>
      <c r="H31" s="39" t="str">
        <f t="shared" si="1"/>
        <v/>
      </c>
      <c r="I31" s="46"/>
      <c r="J31" s="40">
        <f t="shared" si="2"/>
        <v>0</v>
      </c>
      <c r="K31" s="47"/>
      <c r="L31" s="47"/>
      <c r="N31" s="11" t="s">
        <v>48</v>
      </c>
      <c r="S31" s="13"/>
    </row>
    <row r="32" spans="1:19" s="11" customFormat="1" ht="17.45" customHeight="1" x14ac:dyDescent="0.25">
      <c r="A32" s="39">
        <f t="shared" si="3"/>
        <v>22</v>
      </c>
      <c r="B32" s="45"/>
      <c r="C32" s="45"/>
      <c r="D32" s="46"/>
      <c r="E32" s="46"/>
      <c r="F32" s="39" t="str">
        <f t="shared" si="0"/>
        <v/>
      </c>
      <c r="G32" s="46"/>
      <c r="H32" s="39" t="str">
        <f t="shared" si="1"/>
        <v/>
      </c>
      <c r="I32" s="46"/>
      <c r="J32" s="40">
        <f t="shared" si="2"/>
        <v>0</v>
      </c>
      <c r="K32" s="47"/>
      <c r="L32" s="47"/>
      <c r="N32" s="11" t="s">
        <v>50</v>
      </c>
      <c r="S32" s="13"/>
    </row>
    <row r="33" spans="1:19" s="11" customFormat="1" ht="17.45" customHeight="1" x14ac:dyDescent="0.25">
      <c r="A33" s="39">
        <f t="shared" si="3"/>
        <v>23</v>
      </c>
      <c r="B33" s="45"/>
      <c r="C33" s="45"/>
      <c r="D33" s="46"/>
      <c r="E33" s="46"/>
      <c r="F33" s="39" t="str">
        <f t="shared" si="0"/>
        <v/>
      </c>
      <c r="G33" s="46"/>
      <c r="H33" s="39" t="str">
        <f t="shared" si="1"/>
        <v/>
      </c>
      <c r="I33" s="46"/>
      <c r="J33" s="40">
        <f t="shared" si="2"/>
        <v>0</v>
      </c>
      <c r="K33" s="47"/>
      <c r="L33" s="47"/>
      <c r="N33" s="11" t="s">
        <v>25</v>
      </c>
      <c r="S33" s="13"/>
    </row>
    <row r="34" spans="1:19" s="11" customFormat="1" ht="17.45" customHeight="1" x14ac:dyDescent="0.25">
      <c r="A34" s="39">
        <f t="shared" si="3"/>
        <v>24</v>
      </c>
      <c r="B34" s="45"/>
      <c r="C34" s="45"/>
      <c r="D34" s="46"/>
      <c r="E34" s="46"/>
      <c r="F34" s="39" t="str">
        <f t="shared" si="0"/>
        <v/>
      </c>
      <c r="G34" s="46"/>
      <c r="H34" s="39" t="str">
        <f t="shared" si="1"/>
        <v/>
      </c>
      <c r="I34" s="46"/>
      <c r="J34" s="40">
        <f t="shared" si="2"/>
        <v>0</v>
      </c>
      <c r="K34" s="47"/>
      <c r="L34" s="47"/>
      <c r="N34" s="11" t="s">
        <v>26</v>
      </c>
      <c r="S34" s="13"/>
    </row>
    <row r="35" spans="1:19" s="11" customFormat="1" ht="17.45" customHeight="1" x14ac:dyDescent="0.25">
      <c r="A35" s="39">
        <f t="shared" si="3"/>
        <v>25</v>
      </c>
      <c r="B35" s="45"/>
      <c r="C35" s="45"/>
      <c r="D35" s="46"/>
      <c r="E35" s="46"/>
      <c r="F35" s="39" t="str">
        <f t="shared" si="0"/>
        <v/>
      </c>
      <c r="G35" s="46"/>
      <c r="H35" s="39" t="str">
        <f t="shared" si="1"/>
        <v/>
      </c>
      <c r="I35" s="46"/>
      <c r="J35" s="40">
        <f t="shared" si="2"/>
        <v>0</v>
      </c>
      <c r="K35" s="47"/>
      <c r="L35" s="47"/>
      <c r="N35" s="11" t="s">
        <v>37</v>
      </c>
      <c r="S35" s="13"/>
    </row>
    <row r="36" spans="1:19" s="11" customFormat="1" ht="17.45" customHeight="1" x14ac:dyDescent="0.25">
      <c r="A36" s="39">
        <f t="shared" si="3"/>
        <v>26</v>
      </c>
      <c r="B36" s="45"/>
      <c r="C36" s="45"/>
      <c r="D36" s="46"/>
      <c r="E36" s="46"/>
      <c r="F36" s="39" t="str">
        <f t="shared" si="0"/>
        <v/>
      </c>
      <c r="G36" s="46"/>
      <c r="H36" s="39" t="str">
        <f t="shared" si="1"/>
        <v/>
      </c>
      <c r="I36" s="46"/>
      <c r="J36" s="40">
        <f t="shared" si="2"/>
        <v>0</v>
      </c>
      <c r="K36" s="47"/>
      <c r="L36" s="47"/>
      <c r="N36" s="11" t="s">
        <v>33</v>
      </c>
      <c r="S36" s="13"/>
    </row>
    <row r="37" spans="1:19" s="11" customFormat="1" ht="17.45" customHeight="1" x14ac:dyDescent="0.25">
      <c r="A37" s="39">
        <f t="shared" si="3"/>
        <v>27</v>
      </c>
      <c r="B37" s="45"/>
      <c r="C37" s="45"/>
      <c r="D37" s="46"/>
      <c r="E37" s="46"/>
      <c r="F37" s="39" t="str">
        <f t="shared" si="0"/>
        <v/>
      </c>
      <c r="G37" s="46"/>
      <c r="H37" s="39" t="str">
        <f t="shared" si="1"/>
        <v/>
      </c>
      <c r="I37" s="46"/>
      <c r="J37" s="40">
        <f t="shared" si="2"/>
        <v>0</v>
      </c>
      <c r="K37" s="47"/>
      <c r="L37" s="47"/>
      <c r="N37" s="11" t="s">
        <v>38</v>
      </c>
      <c r="S37" s="13"/>
    </row>
    <row r="38" spans="1:19" s="11" customFormat="1" ht="17.45" customHeight="1" x14ac:dyDescent="0.25">
      <c r="A38" s="39">
        <f t="shared" si="3"/>
        <v>28</v>
      </c>
      <c r="B38" s="45"/>
      <c r="C38" s="45"/>
      <c r="D38" s="46"/>
      <c r="E38" s="46"/>
      <c r="F38" s="39" t="str">
        <f t="shared" si="0"/>
        <v/>
      </c>
      <c r="G38" s="46"/>
      <c r="H38" s="39" t="str">
        <f t="shared" si="1"/>
        <v/>
      </c>
      <c r="I38" s="46"/>
      <c r="J38" s="40">
        <f t="shared" si="2"/>
        <v>0</v>
      </c>
      <c r="K38" s="47"/>
      <c r="L38" s="47"/>
      <c r="N38" s="11" t="s">
        <v>30</v>
      </c>
      <c r="S38" s="13"/>
    </row>
    <row r="39" spans="1:19" s="11" customFormat="1" ht="17.45" customHeight="1" x14ac:dyDescent="0.25">
      <c r="A39" s="39">
        <f t="shared" si="3"/>
        <v>29</v>
      </c>
      <c r="B39" s="45"/>
      <c r="C39" s="45"/>
      <c r="D39" s="46"/>
      <c r="E39" s="46"/>
      <c r="F39" s="39" t="str">
        <f t="shared" si="0"/>
        <v/>
      </c>
      <c r="G39" s="46"/>
      <c r="H39" s="39" t="str">
        <f t="shared" si="1"/>
        <v/>
      </c>
      <c r="I39" s="46"/>
      <c r="J39" s="40">
        <f t="shared" si="2"/>
        <v>0</v>
      </c>
      <c r="K39" s="47"/>
      <c r="L39" s="47"/>
      <c r="N39" s="11" t="s">
        <v>20</v>
      </c>
      <c r="S39" s="13"/>
    </row>
    <row r="40" spans="1:19" s="11" customFormat="1" ht="17.45" customHeight="1" x14ac:dyDescent="0.25">
      <c r="A40" s="39">
        <f t="shared" si="3"/>
        <v>30</v>
      </c>
      <c r="B40" s="45"/>
      <c r="C40" s="45"/>
      <c r="D40" s="46"/>
      <c r="E40" s="46"/>
      <c r="F40" s="39" t="str">
        <f t="shared" si="0"/>
        <v/>
      </c>
      <c r="G40" s="46"/>
      <c r="H40" s="39" t="str">
        <f t="shared" si="1"/>
        <v/>
      </c>
      <c r="I40" s="46"/>
      <c r="J40" s="40">
        <f t="shared" si="2"/>
        <v>0</v>
      </c>
      <c r="K40" s="47"/>
      <c r="L40" s="47"/>
      <c r="N40" s="11" t="s">
        <v>28</v>
      </c>
      <c r="S40" s="13"/>
    </row>
    <row r="41" spans="1:19" s="11" customFormat="1" ht="17.45" customHeight="1" x14ac:dyDescent="0.25">
      <c r="A41" s="39">
        <f t="shared" si="3"/>
        <v>31</v>
      </c>
      <c r="B41" s="45"/>
      <c r="C41" s="45"/>
      <c r="D41" s="46"/>
      <c r="E41" s="46"/>
      <c r="F41" s="39" t="str">
        <f t="shared" si="0"/>
        <v/>
      </c>
      <c r="G41" s="46"/>
      <c r="H41" s="39" t="str">
        <f t="shared" si="1"/>
        <v/>
      </c>
      <c r="I41" s="46"/>
      <c r="J41" s="40">
        <f t="shared" si="2"/>
        <v>0</v>
      </c>
      <c r="K41" s="47"/>
      <c r="L41" s="47"/>
      <c r="N41" s="11" t="s">
        <v>17</v>
      </c>
      <c r="S41" s="13"/>
    </row>
    <row r="42" spans="1:19" s="11" customFormat="1" ht="17.45" customHeight="1" x14ac:dyDescent="0.25">
      <c r="A42" s="39">
        <f t="shared" si="3"/>
        <v>32</v>
      </c>
      <c r="B42" s="45"/>
      <c r="C42" s="45"/>
      <c r="D42" s="46"/>
      <c r="E42" s="46"/>
      <c r="F42" s="39" t="str">
        <f t="shared" si="0"/>
        <v/>
      </c>
      <c r="G42" s="46"/>
      <c r="H42" s="39" t="str">
        <f t="shared" si="1"/>
        <v/>
      </c>
      <c r="I42" s="46"/>
      <c r="J42" s="40">
        <f t="shared" si="2"/>
        <v>0</v>
      </c>
      <c r="K42" s="47"/>
      <c r="L42" s="47"/>
      <c r="N42" s="11" t="s">
        <v>46</v>
      </c>
      <c r="S42" s="13"/>
    </row>
    <row r="43" spans="1:19" s="11" customFormat="1" ht="17.45" customHeight="1" x14ac:dyDescent="0.25">
      <c r="A43" s="39">
        <f t="shared" si="3"/>
        <v>33</v>
      </c>
      <c r="B43" s="45"/>
      <c r="C43" s="45"/>
      <c r="D43" s="46"/>
      <c r="E43" s="46"/>
      <c r="F43" s="39" t="str">
        <f t="shared" si="0"/>
        <v/>
      </c>
      <c r="G43" s="46"/>
      <c r="H43" s="39" t="str">
        <f t="shared" si="1"/>
        <v/>
      </c>
      <c r="I43" s="46"/>
      <c r="J43" s="40">
        <f t="shared" si="2"/>
        <v>0</v>
      </c>
      <c r="K43" s="47"/>
      <c r="L43" s="47"/>
      <c r="N43" s="11" t="s">
        <v>55</v>
      </c>
      <c r="S43" s="13"/>
    </row>
    <row r="44" spans="1:19" s="11" customFormat="1" ht="17.45" customHeight="1" x14ac:dyDescent="0.25">
      <c r="A44" s="39">
        <f t="shared" si="3"/>
        <v>34</v>
      </c>
      <c r="B44" s="45"/>
      <c r="C44" s="45"/>
      <c r="D44" s="46"/>
      <c r="E44" s="46"/>
      <c r="F44" s="39" t="str">
        <f t="shared" si="0"/>
        <v/>
      </c>
      <c r="G44" s="46"/>
      <c r="H44" s="39" t="str">
        <f t="shared" si="1"/>
        <v/>
      </c>
      <c r="I44" s="46"/>
      <c r="J44" s="40">
        <f t="shared" si="2"/>
        <v>0</v>
      </c>
      <c r="K44" s="47"/>
      <c r="L44" s="47"/>
      <c r="S44" s="13"/>
    </row>
    <row r="45" spans="1:19" s="11" customFormat="1" ht="17.45" customHeight="1" x14ac:dyDescent="0.25">
      <c r="A45" s="39">
        <f t="shared" si="3"/>
        <v>35</v>
      </c>
      <c r="B45" s="45"/>
      <c r="C45" s="45"/>
      <c r="D45" s="46"/>
      <c r="E45" s="46"/>
      <c r="F45" s="39" t="str">
        <f t="shared" si="0"/>
        <v/>
      </c>
      <c r="G45" s="46"/>
      <c r="H45" s="39" t="str">
        <f t="shared" si="1"/>
        <v/>
      </c>
      <c r="I45" s="46"/>
      <c r="J45" s="40">
        <f t="shared" si="2"/>
        <v>0</v>
      </c>
      <c r="K45" s="47"/>
      <c r="L45" s="47"/>
      <c r="S45" s="13"/>
    </row>
    <row r="46" spans="1:19" s="11" customFormat="1" ht="17.45" customHeight="1" x14ac:dyDescent="0.25">
      <c r="A46" s="39">
        <f t="shared" si="3"/>
        <v>36</v>
      </c>
      <c r="B46" s="45"/>
      <c r="C46" s="45"/>
      <c r="D46" s="46"/>
      <c r="E46" s="46"/>
      <c r="F46" s="39" t="str">
        <f t="shared" si="0"/>
        <v/>
      </c>
      <c r="G46" s="46"/>
      <c r="H46" s="39" t="str">
        <f t="shared" si="1"/>
        <v/>
      </c>
      <c r="I46" s="46"/>
      <c r="J46" s="40">
        <f t="shared" si="2"/>
        <v>0</v>
      </c>
      <c r="K46" s="47"/>
      <c r="L46" s="47"/>
      <c r="S46" s="13"/>
    </row>
    <row r="47" spans="1:19" s="11" customFormat="1" ht="17.45" customHeight="1" x14ac:dyDescent="0.25">
      <c r="A47" s="39">
        <f t="shared" si="3"/>
        <v>37</v>
      </c>
      <c r="B47" s="45"/>
      <c r="C47" s="45"/>
      <c r="D47" s="46"/>
      <c r="E47" s="46"/>
      <c r="F47" s="39" t="str">
        <f t="shared" si="0"/>
        <v/>
      </c>
      <c r="G47" s="46"/>
      <c r="H47" s="39" t="str">
        <f t="shared" si="1"/>
        <v/>
      </c>
      <c r="I47" s="46"/>
      <c r="J47" s="40">
        <f t="shared" si="2"/>
        <v>0</v>
      </c>
      <c r="K47" s="47"/>
      <c r="L47" s="47"/>
      <c r="S47" s="13"/>
    </row>
    <row r="48" spans="1:19" s="11" customFormat="1" ht="17.45" customHeight="1" x14ac:dyDescent="0.25">
      <c r="A48" s="39">
        <f t="shared" si="3"/>
        <v>38</v>
      </c>
      <c r="B48" s="45"/>
      <c r="C48" s="45"/>
      <c r="D48" s="46"/>
      <c r="E48" s="46"/>
      <c r="F48" s="39" t="str">
        <f t="shared" si="0"/>
        <v/>
      </c>
      <c r="G48" s="46"/>
      <c r="H48" s="39" t="str">
        <f t="shared" si="1"/>
        <v/>
      </c>
      <c r="I48" s="46"/>
      <c r="J48" s="40">
        <f t="shared" si="2"/>
        <v>0</v>
      </c>
      <c r="K48" s="47"/>
      <c r="L48" s="47"/>
      <c r="S48" s="13"/>
    </row>
    <row r="49" spans="1:19" s="11" customFormat="1" ht="17.45" customHeight="1" x14ac:dyDescent="0.25">
      <c r="A49" s="39">
        <f t="shared" si="3"/>
        <v>39</v>
      </c>
      <c r="B49" s="45"/>
      <c r="C49" s="45"/>
      <c r="D49" s="46"/>
      <c r="E49" s="46"/>
      <c r="F49" s="39" t="str">
        <f t="shared" si="0"/>
        <v/>
      </c>
      <c r="G49" s="46"/>
      <c r="H49" s="39" t="str">
        <f t="shared" si="1"/>
        <v/>
      </c>
      <c r="I49" s="46"/>
      <c r="J49" s="40">
        <f t="shared" si="2"/>
        <v>0</v>
      </c>
      <c r="K49" s="47"/>
      <c r="L49" s="47"/>
      <c r="S49" s="13"/>
    </row>
    <row r="50" spans="1:19" s="11" customFormat="1" ht="17.45" customHeight="1" x14ac:dyDescent="0.25">
      <c r="A50" s="39">
        <f t="shared" si="3"/>
        <v>40</v>
      </c>
      <c r="B50" s="45"/>
      <c r="C50" s="45"/>
      <c r="D50" s="46"/>
      <c r="E50" s="46"/>
      <c r="F50" s="39" t="str">
        <f t="shared" si="0"/>
        <v/>
      </c>
      <c r="G50" s="46"/>
      <c r="H50" s="39" t="str">
        <f t="shared" si="1"/>
        <v/>
      </c>
      <c r="I50" s="46"/>
      <c r="J50" s="40">
        <f t="shared" si="2"/>
        <v>0</v>
      </c>
      <c r="K50" s="47"/>
      <c r="L50" s="47"/>
      <c r="S50" s="13"/>
    </row>
    <row r="51" spans="1:19" s="11" customFormat="1" ht="17.45" customHeight="1" x14ac:dyDescent="0.25">
      <c r="A51" s="39">
        <f t="shared" si="3"/>
        <v>41</v>
      </c>
      <c r="B51" s="45"/>
      <c r="C51" s="45"/>
      <c r="D51" s="46"/>
      <c r="E51" s="46"/>
      <c r="F51" s="39" t="str">
        <f t="shared" si="0"/>
        <v/>
      </c>
      <c r="G51" s="46"/>
      <c r="H51" s="39" t="str">
        <f t="shared" si="1"/>
        <v/>
      </c>
      <c r="I51" s="46"/>
      <c r="J51" s="40">
        <f t="shared" si="2"/>
        <v>0</v>
      </c>
      <c r="K51" s="47"/>
      <c r="L51" s="47"/>
      <c r="S51" s="13"/>
    </row>
    <row r="52" spans="1:19" s="11" customFormat="1" ht="17.45" customHeight="1" x14ac:dyDescent="0.25">
      <c r="A52" s="39">
        <f t="shared" si="3"/>
        <v>42</v>
      </c>
      <c r="B52" s="45"/>
      <c r="C52" s="45"/>
      <c r="D52" s="46"/>
      <c r="E52" s="46"/>
      <c r="F52" s="39" t="str">
        <f t="shared" si="0"/>
        <v/>
      </c>
      <c r="G52" s="46"/>
      <c r="H52" s="39" t="str">
        <f t="shared" si="1"/>
        <v/>
      </c>
      <c r="I52" s="46"/>
      <c r="J52" s="40">
        <f t="shared" si="2"/>
        <v>0</v>
      </c>
      <c r="K52" s="47"/>
      <c r="L52" s="47"/>
      <c r="S52" s="13"/>
    </row>
    <row r="53" spans="1:19" s="11" customFormat="1" ht="17.45" customHeight="1" x14ac:dyDescent="0.25">
      <c r="A53" s="39">
        <f t="shared" si="3"/>
        <v>43</v>
      </c>
      <c r="B53" s="45"/>
      <c r="C53" s="45"/>
      <c r="D53" s="46"/>
      <c r="E53" s="46"/>
      <c r="F53" s="39" t="str">
        <f t="shared" si="0"/>
        <v/>
      </c>
      <c r="G53" s="46"/>
      <c r="H53" s="39" t="str">
        <f t="shared" si="1"/>
        <v/>
      </c>
      <c r="I53" s="46"/>
      <c r="J53" s="40">
        <f t="shared" si="2"/>
        <v>0</v>
      </c>
      <c r="K53" s="47"/>
      <c r="L53" s="47"/>
      <c r="S53" s="13"/>
    </row>
    <row r="54" spans="1:19" s="11" customFormat="1" ht="17.45" customHeight="1" x14ac:dyDescent="0.25">
      <c r="A54" s="39">
        <f t="shared" si="3"/>
        <v>44</v>
      </c>
      <c r="B54" s="45"/>
      <c r="C54" s="45"/>
      <c r="D54" s="46"/>
      <c r="E54" s="46"/>
      <c r="F54" s="39" t="str">
        <f t="shared" si="0"/>
        <v/>
      </c>
      <c r="G54" s="46"/>
      <c r="H54" s="39" t="str">
        <f t="shared" si="1"/>
        <v/>
      </c>
      <c r="I54" s="46"/>
      <c r="J54" s="40">
        <f t="shared" si="2"/>
        <v>0</v>
      </c>
      <c r="K54" s="47"/>
      <c r="L54" s="47"/>
      <c r="S54" s="13"/>
    </row>
    <row r="55" spans="1:19" s="11" customFormat="1" ht="17.45" customHeight="1" x14ac:dyDescent="0.25">
      <c r="A55" s="39">
        <f t="shared" si="3"/>
        <v>45</v>
      </c>
      <c r="B55" s="45"/>
      <c r="C55" s="45"/>
      <c r="D55" s="46"/>
      <c r="E55" s="46"/>
      <c r="F55" s="39" t="str">
        <f t="shared" si="0"/>
        <v/>
      </c>
      <c r="G55" s="46"/>
      <c r="H55" s="39" t="str">
        <f t="shared" si="1"/>
        <v/>
      </c>
      <c r="I55" s="46"/>
      <c r="J55" s="40">
        <f t="shared" si="2"/>
        <v>0</v>
      </c>
      <c r="K55" s="47"/>
      <c r="L55" s="47"/>
      <c r="S55" s="13"/>
    </row>
    <row r="56" spans="1:19" s="11" customFormat="1" ht="17.45" customHeight="1" x14ac:dyDescent="0.25">
      <c r="A56" s="39">
        <f t="shared" si="3"/>
        <v>46</v>
      </c>
      <c r="B56" s="45"/>
      <c r="C56" s="45"/>
      <c r="D56" s="46"/>
      <c r="E56" s="46"/>
      <c r="F56" s="39" t="str">
        <f t="shared" si="0"/>
        <v/>
      </c>
      <c r="G56" s="46"/>
      <c r="H56" s="39" t="str">
        <f t="shared" si="1"/>
        <v/>
      </c>
      <c r="I56" s="46"/>
      <c r="J56" s="40">
        <f t="shared" si="2"/>
        <v>0</v>
      </c>
      <c r="K56" s="47"/>
      <c r="L56" s="47"/>
      <c r="S56" s="13"/>
    </row>
    <row r="57" spans="1:19" s="11" customFormat="1" ht="17.45" customHeight="1" x14ac:dyDescent="0.25">
      <c r="A57" s="39">
        <f t="shared" ref="A57:A60" si="4">A56+1</f>
        <v>47</v>
      </c>
      <c r="B57" s="45"/>
      <c r="C57" s="45"/>
      <c r="D57" s="46"/>
      <c r="E57" s="46"/>
      <c r="F57" s="39" t="str">
        <f t="shared" si="0"/>
        <v/>
      </c>
      <c r="G57" s="46"/>
      <c r="H57" s="39" t="str">
        <f t="shared" si="1"/>
        <v/>
      </c>
      <c r="I57" s="46"/>
      <c r="J57" s="40">
        <f t="shared" ref="J57:J60" si="5">IF(G57="",0,IF(D57="Spieler/-in",10+H57*5,I57*5))</f>
        <v>0</v>
      </c>
      <c r="K57" s="47"/>
      <c r="L57" s="47"/>
      <c r="S57" s="13"/>
    </row>
    <row r="58" spans="1:19" s="11" customFormat="1" ht="17.45" customHeight="1" x14ac:dyDescent="0.25">
      <c r="A58" s="39">
        <f t="shared" si="4"/>
        <v>48</v>
      </c>
      <c r="B58" s="45"/>
      <c r="C58" s="45"/>
      <c r="D58" s="46"/>
      <c r="E58" s="46"/>
      <c r="F58" s="39" t="str">
        <f t="shared" si="0"/>
        <v/>
      </c>
      <c r="G58" s="46"/>
      <c r="H58" s="39" t="str">
        <f t="shared" si="1"/>
        <v/>
      </c>
      <c r="I58" s="46"/>
      <c r="J58" s="40">
        <f t="shared" si="5"/>
        <v>0</v>
      </c>
      <c r="K58" s="47"/>
      <c r="L58" s="47"/>
      <c r="S58" s="13"/>
    </row>
    <row r="59" spans="1:19" s="11" customFormat="1" ht="17.45" customHeight="1" x14ac:dyDescent="0.25">
      <c r="A59" s="39">
        <f t="shared" si="4"/>
        <v>49</v>
      </c>
      <c r="B59" s="45"/>
      <c r="C59" s="45"/>
      <c r="D59" s="46"/>
      <c r="E59" s="46"/>
      <c r="F59" s="39" t="str">
        <f t="shared" si="0"/>
        <v/>
      </c>
      <c r="G59" s="46"/>
      <c r="H59" s="39" t="str">
        <f t="shared" si="1"/>
        <v/>
      </c>
      <c r="I59" s="46"/>
      <c r="J59" s="40">
        <f t="shared" si="5"/>
        <v>0</v>
      </c>
      <c r="K59" s="47"/>
      <c r="L59" s="47"/>
      <c r="S59" s="13"/>
    </row>
    <row r="60" spans="1:19" s="11" customFormat="1" ht="17.45" customHeight="1" x14ac:dyDescent="0.25">
      <c r="A60" s="39">
        <f t="shared" si="4"/>
        <v>50</v>
      </c>
      <c r="B60" s="45"/>
      <c r="C60" s="45"/>
      <c r="D60" s="46"/>
      <c r="E60" s="46"/>
      <c r="F60" s="39" t="str">
        <f t="shared" si="0"/>
        <v/>
      </c>
      <c r="G60" s="46"/>
      <c r="H60" s="39" t="str">
        <f t="shared" si="1"/>
        <v/>
      </c>
      <c r="I60" s="46"/>
      <c r="J60" s="40">
        <f t="shared" si="5"/>
        <v>0</v>
      </c>
      <c r="K60" s="47"/>
      <c r="L60" s="47"/>
      <c r="S60" s="13"/>
    </row>
    <row r="61" spans="1:19" s="11" customFormat="1" ht="17.45" customHeight="1" x14ac:dyDescent="0.2">
      <c r="A61" s="41"/>
      <c r="B61" s="43"/>
      <c r="C61" s="43"/>
      <c r="D61" s="42"/>
      <c r="E61" s="42"/>
      <c r="F61" s="42"/>
      <c r="G61" s="42"/>
      <c r="H61" s="42"/>
      <c r="I61" s="42"/>
      <c r="J61" s="44"/>
      <c r="K61" s="41"/>
      <c r="L61" s="41"/>
      <c r="S61" s="13"/>
    </row>
    <row r="62" spans="1:19" s="11" customFormat="1" ht="17.45" customHeight="1" x14ac:dyDescent="0.2">
      <c r="A62" s="41"/>
      <c r="B62" s="43"/>
      <c r="C62" s="43"/>
      <c r="D62" s="42"/>
      <c r="E62" s="42"/>
      <c r="F62" s="42"/>
      <c r="G62" s="42"/>
      <c r="H62" s="42"/>
      <c r="I62" s="42"/>
      <c r="J62" s="44"/>
      <c r="K62" s="41"/>
      <c r="L62" s="41"/>
      <c r="M62" s="41"/>
      <c r="S62" s="13"/>
    </row>
    <row r="63" spans="1:19" s="11" customFormat="1" ht="17.45" customHeight="1" x14ac:dyDescent="0.2">
      <c r="A63" s="41"/>
      <c r="B63" s="43"/>
      <c r="C63" s="43"/>
      <c r="D63" s="42"/>
      <c r="E63" s="42"/>
      <c r="F63" s="42"/>
      <c r="G63" s="42"/>
      <c r="H63" s="42"/>
      <c r="I63" s="42"/>
      <c r="J63" s="44"/>
      <c r="K63" s="41"/>
      <c r="L63" s="41"/>
      <c r="M63" s="41"/>
      <c r="O63" s="41"/>
      <c r="P63" s="41"/>
      <c r="Q63" s="41"/>
      <c r="R63" s="41"/>
      <c r="S63" s="42"/>
    </row>
    <row r="64" spans="1:19" s="11" customFormat="1" ht="17.45" customHeight="1" x14ac:dyDescent="0.2">
      <c r="A64" s="41"/>
      <c r="B64" s="43"/>
      <c r="C64" s="43"/>
      <c r="D64" s="42"/>
      <c r="E64" s="42"/>
      <c r="F64" s="42"/>
      <c r="G64" s="42"/>
      <c r="H64" s="42"/>
      <c r="I64" s="42"/>
      <c r="J64" s="44"/>
      <c r="K64" s="41"/>
      <c r="L64" s="41"/>
      <c r="M64" s="41"/>
      <c r="N64" s="41"/>
      <c r="O64" s="41"/>
      <c r="P64" s="41"/>
      <c r="Q64" s="41"/>
      <c r="R64" s="41"/>
      <c r="S64" s="42"/>
    </row>
    <row r="65" spans="1:19" s="11" customFormat="1" ht="17.45" customHeight="1" x14ac:dyDescent="0.2">
      <c r="A65" s="41"/>
      <c r="B65" s="43"/>
      <c r="C65" s="43"/>
      <c r="D65" s="42"/>
      <c r="E65" s="42"/>
      <c r="F65" s="42"/>
      <c r="G65" s="42"/>
      <c r="H65" s="42"/>
      <c r="I65" s="42"/>
      <c r="J65" s="44"/>
      <c r="K65" s="41"/>
      <c r="L65" s="41"/>
      <c r="M65" s="41"/>
      <c r="N65" s="41"/>
      <c r="O65" s="41"/>
      <c r="P65" s="41"/>
      <c r="Q65" s="41"/>
      <c r="R65" s="41"/>
      <c r="S65" s="42"/>
    </row>
    <row r="66" spans="1:19" s="11" customFormat="1" ht="17.45" customHeight="1" x14ac:dyDescent="0.2">
      <c r="A66" s="41"/>
      <c r="B66" s="43"/>
      <c r="C66" s="43"/>
      <c r="D66" s="42"/>
      <c r="E66" s="42"/>
      <c r="F66" s="42"/>
      <c r="G66" s="42"/>
      <c r="H66" s="42"/>
      <c r="I66" s="42"/>
      <c r="J66" s="44"/>
      <c r="K66" s="41"/>
      <c r="L66" s="41"/>
      <c r="M66" s="41"/>
      <c r="N66" s="41"/>
      <c r="O66" s="41"/>
      <c r="P66" s="41"/>
      <c r="Q66" s="41"/>
      <c r="R66" s="41"/>
      <c r="S66" s="42"/>
    </row>
    <row r="67" spans="1:19" x14ac:dyDescent="0.2">
      <c r="B67" s="43"/>
      <c r="C67" s="43"/>
    </row>
    <row r="68" spans="1:19" x14ac:dyDescent="0.2">
      <c r="B68" s="43"/>
      <c r="C68" s="43"/>
    </row>
    <row r="69" spans="1:19" x14ac:dyDescent="0.2">
      <c r="B69" s="43"/>
      <c r="C69" s="43"/>
    </row>
    <row r="70" spans="1:19" x14ac:dyDescent="0.2">
      <c r="B70" s="43"/>
      <c r="C70" s="43"/>
    </row>
    <row r="71" spans="1:19" x14ac:dyDescent="0.2">
      <c r="B71" s="43"/>
      <c r="C71" s="43"/>
    </row>
  </sheetData>
  <sheetProtection algorithmName="SHA-512" hashValue="4EFx8O1UM2A5aaL84L5VLS8qdT3mYXb9lKQwoJ55csyLZKjlD2haeyG91iU9/63BuxSgcPHXbtaftneHVmHNCA==" saltValue="VZPHBWfk0vSzKIFQRLGT3A==" spinCount="100000" sheet="1" objects="1" scenarios="1" formatCells="0" formatColumns="0" formatRows="0" insertColumns="0" insertRows="0" insertHyperlinks="0" deleteColumns="0" deleteRows="0" sort="0"/>
  <sortState xmlns:xlrd2="http://schemas.microsoft.com/office/spreadsheetml/2017/richdata2" ref="N2:N42">
    <sortCondition ref="N2:N42"/>
  </sortState>
  <mergeCells count="1">
    <mergeCell ref="B4:C4"/>
  </mergeCells>
  <conditionalFormatting sqref="E11:F60">
    <cfRule type="expression" dxfId="5" priority="6">
      <formula>$D11="Sonstige"</formula>
    </cfRule>
    <cfRule type="expression" dxfId="4" priority="7">
      <formula>$D11="Betreuer/-in"</formula>
    </cfRule>
  </conditionalFormatting>
  <conditionalFormatting sqref="H11:H60">
    <cfRule type="expression" dxfId="3" priority="1">
      <formula>$D11="Sonstige"</formula>
    </cfRule>
    <cfRule type="expression" dxfId="2" priority="2">
      <formula>$D11="Betreuer/-in"</formula>
    </cfRule>
  </conditionalFormatting>
  <conditionalFormatting sqref="I11:I60">
    <cfRule type="expression" dxfId="1" priority="3">
      <formula>$G11="nein"</formula>
    </cfRule>
    <cfRule type="expression" dxfId="0" priority="8">
      <formula>$D11="Spieler/-in"</formula>
    </cfRule>
  </conditionalFormatting>
  <dataValidations count="4">
    <dataValidation type="list" allowBlank="1" showInputMessage="1" showErrorMessage="1" sqref="D11:D60" xr:uid="{9830E9CD-C026-4D08-822B-10A4E9ED7B67}">
      <formula1>"Spieler/-in, Betreuer/-in, Sonstige"</formula1>
    </dataValidation>
    <dataValidation type="list" allowBlank="1" showInputMessage="1" showErrorMessage="1" sqref="G11:G60" xr:uid="{E3B96EB3-4E8A-465C-A149-3C8B561748E7}">
      <formula1>"Ja, Nein"</formula1>
    </dataValidation>
    <dataValidation type="list" allowBlank="1" showInputMessage="1" showErrorMessage="1" sqref="M4 B4" xr:uid="{F70FE8D8-3095-4CC7-90F6-19A8F490EE2D}">
      <formula1>$N$2:$N$42</formula1>
    </dataValidation>
    <dataValidation type="list" allowBlank="1" showInputMessage="1" showErrorMessage="1" sqref="I11:I60" xr:uid="{1EB50171-749C-4992-97FC-38AB16F9D619}">
      <formula1>"0,1,2,3"</formula1>
    </dataValidation>
  </dataValidations>
  <printOptions horizontalCentered="1"/>
  <pageMargins left="0.31496062992125984" right="0.31496062992125984" top="0.78740157480314965" bottom="0.78740157480314965" header="0.31496062992125984" footer="0.31496062992125984"/>
  <pageSetup paperSize="9" scale="74" fitToHeight="0" orientation="landscape" verticalDpi="0" r:id="rId1"/>
  <headerFoot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Hinweise</vt:lpstr>
      <vt:lpstr>Meldung</vt:lpstr>
      <vt:lpstr>Meldung!Druckbereich</vt:lpstr>
      <vt:lpstr>Meldung!Drucktitel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Zeuner</dc:creator>
  <cp:lastModifiedBy>Andreas Mann</cp:lastModifiedBy>
  <cp:lastPrinted>2024-11-03T08:54:32Z</cp:lastPrinted>
  <dcterms:created xsi:type="dcterms:W3CDTF">2019-09-27T08:30:25Z</dcterms:created>
  <dcterms:modified xsi:type="dcterms:W3CDTF">2024-11-15T17:01:41Z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</Properties>
</file>